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4-25/Finance Reports/"/>
    </mc:Choice>
  </mc:AlternateContent>
  <xr:revisionPtr revIDLastSave="0" documentId="8_{CA9AE42F-E6CA-47D1-97C9-7715FAEC5670}" xr6:coauthVersionLast="47" xr6:coauthVersionMax="47" xr10:uidLastSave="{00000000-0000-0000-0000-000000000000}"/>
  <bookViews>
    <workbookView xWindow="-108" yWindow="-108" windowWidth="23256" windowHeight="12456" xr2:uid="{40B427EC-4253-47EF-94EA-65F29BB72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48" i="1" l="1"/>
  <c r="D45" i="1"/>
  <c r="D39" i="1"/>
  <c r="D49" i="1" l="1"/>
  <c r="D40" i="1"/>
  <c r="D51" i="1" l="1"/>
  <c r="D53" i="1" s="1"/>
</calcChain>
</file>

<file path=xl/sharedStrings.xml><?xml version="1.0" encoding="utf-8"?>
<sst xmlns="http://schemas.openxmlformats.org/spreadsheetml/2006/main" count="64" uniqueCount="60">
  <si>
    <t>Opening Treasurers Balance</t>
  </si>
  <si>
    <t xml:space="preserve">Plus Receipts: </t>
  </si>
  <si>
    <t>Virements to Treasurers</t>
  </si>
  <si>
    <t>Less Payments:</t>
  </si>
  <si>
    <t>Virements to Savings</t>
  </si>
  <si>
    <t>Hall Hire</t>
  </si>
  <si>
    <t>Coffee Morning</t>
  </si>
  <si>
    <t>Skittles</t>
  </si>
  <si>
    <t>Film Night</t>
  </si>
  <si>
    <t>Fundraising</t>
  </si>
  <si>
    <t>100 Club</t>
  </si>
  <si>
    <t>Electricity</t>
  </si>
  <si>
    <t>Insurance</t>
  </si>
  <si>
    <t>Water</t>
  </si>
  <si>
    <t>Film Night Licence</t>
  </si>
  <si>
    <t>Total Payments</t>
  </si>
  <si>
    <t xml:space="preserve">Total Receipts </t>
  </si>
  <si>
    <t xml:space="preserve">Opening BB Online </t>
  </si>
  <si>
    <t xml:space="preserve">Receipts: </t>
  </si>
  <si>
    <t>Interest</t>
  </si>
  <si>
    <t>Total Receipts</t>
  </si>
  <si>
    <t>Payments:</t>
  </si>
  <si>
    <t>Virements to Treasurer</t>
  </si>
  <si>
    <t>Virements from Treasurer</t>
  </si>
  <si>
    <t xml:space="preserve">TOTAL </t>
  </si>
  <si>
    <t xml:space="preserve">Earmarked reserves </t>
  </si>
  <si>
    <t>100 Club Prizes</t>
  </si>
  <si>
    <t>Total Available Funds</t>
  </si>
  <si>
    <t>Expenses</t>
  </si>
  <si>
    <t>Total Balance Treasurers</t>
  </si>
  <si>
    <t>Total Balance BB Online</t>
  </si>
  <si>
    <t xml:space="preserve">Pauntley Village Hall </t>
  </si>
  <si>
    <t>Councillor Signature</t>
  </si>
  <si>
    <t>Non-bank Signatory</t>
  </si>
  <si>
    <t>Date</t>
  </si>
  <si>
    <t>Cleaning</t>
  </si>
  <si>
    <t>Maintenance</t>
  </si>
  <si>
    <t>Solar panels</t>
  </si>
  <si>
    <t>PAT Testing</t>
  </si>
  <si>
    <t>Fire equipment Test</t>
  </si>
  <si>
    <t>Donation</t>
  </si>
  <si>
    <t>Electricity Donation</t>
  </si>
  <si>
    <t>31st March  2025</t>
  </si>
  <si>
    <t>Rachel Freestone - Parish Clerk.     8th April, 2025</t>
  </si>
  <si>
    <t>BANK RECONCILIATION 1st April 2024 - 31st March  2025</t>
  </si>
  <si>
    <t>1st April 2024</t>
  </si>
  <si>
    <t>Wayleave</t>
  </si>
  <si>
    <t>Grants</t>
  </si>
  <si>
    <t>VAT refund</t>
  </si>
  <si>
    <t>PPL</t>
  </si>
  <si>
    <t>Business Rates</t>
  </si>
  <si>
    <t xml:space="preserve">Audio Visual </t>
  </si>
  <si>
    <t>Groundskeeping</t>
  </si>
  <si>
    <t>Boundary Hedge</t>
  </si>
  <si>
    <t>Hall Hire refund</t>
  </si>
  <si>
    <t>Elections</t>
  </si>
  <si>
    <t>31st March 2025</t>
  </si>
  <si>
    <t>Incl in Expenses</t>
  </si>
  <si>
    <t xml:space="preserve"> (All Payments are Gross) </t>
  </si>
  <si>
    <t xml:space="preserve">Note: There is £1883.45 VAT to claim in 2025/26.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</si>
</sst>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/>
    <xf numFmtId="0" fontId="2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/>
    <xf numFmtId="0" fontId="2" fillId="2" borderId="1" xfId="0" applyFont="1" applyFill="1" applyBorder="1"/>
    <xf numFmtId="0" fontId="1" fillId="0" borderId="7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6" xfId="0" applyFont="1" applyFill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162D-14A0-421F-B2ED-94A8F18B2CCA}">
  <sheetPr>
    <pageSetUpPr fitToPage="1"/>
  </sheetPr>
  <dimension ref="A1:E58"/>
  <sheetViews>
    <sheetView tabSelected="1" workbookViewId="0">
      <selection activeCell="F54" sqref="F54"/>
    </sheetView>
  </sheetViews>
  <sheetFormatPr defaultRowHeight="14.4" x14ac:dyDescent="0.3"/>
  <cols>
    <col min="2" max="2" width="27.33203125" customWidth="1"/>
    <col min="3" max="3" width="22.77734375" customWidth="1"/>
    <col min="4" max="4" width="15.88671875" customWidth="1"/>
    <col min="5" max="5" width="8.88671875" customWidth="1"/>
  </cols>
  <sheetData>
    <row r="1" spans="1:5" ht="16.2" thickBot="1" x14ac:dyDescent="0.35">
      <c r="A1" s="2"/>
      <c r="B1" s="13" t="s">
        <v>31</v>
      </c>
      <c r="C1" s="14"/>
      <c r="D1" s="15"/>
      <c r="E1" s="2"/>
    </row>
    <row r="2" spans="1:5" ht="18" customHeight="1" thickBot="1" x14ac:dyDescent="0.35">
      <c r="A2" s="2"/>
      <c r="B2" s="26" t="s">
        <v>44</v>
      </c>
      <c r="C2" s="27"/>
      <c r="D2" s="28"/>
      <c r="E2" s="2"/>
    </row>
    <row r="3" spans="1:5" ht="18" customHeight="1" thickBot="1" x14ac:dyDescent="0.35">
      <c r="A3" s="2"/>
      <c r="B3" s="26" t="s">
        <v>58</v>
      </c>
      <c r="C3" s="27"/>
      <c r="D3" s="28"/>
      <c r="E3" s="2"/>
    </row>
    <row r="4" spans="1:5" ht="15.6" x14ac:dyDescent="0.3">
      <c r="A4" s="2"/>
      <c r="B4" s="1" t="s">
        <v>0</v>
      </c>
      <c r="C4" s="3" t="s">
        <v>45</v>
      </c>
      <c r="D4" s="3">
        <v>1816.55</v>
      </c>
      <c r="E4" s="2"/>
    </row>
    <row r="5" spans="1:5" ht="15.6" x14ac:dyDescent="0.3">
      <c r="A5" s="2"/>
      <c r="B5" s="4" t="s">
        <v>1</v>
      </c>
      <c r="C5" s="5"/>
      <c r="D5" s="5"/>
      <c r="E5" s="2"/>
    </row>
    <row r="6" spans="1:5" ht="15.6" x14ac:dyDescent="0.3">
      <c r="A6" s="2"/>
      <c r="B6" s="5" t="s">
        <v>40</v>
      </c>
      <c r="C6" s="5"/>
      <c r="D6" s="5">
        <v>575</v>
      </c>
      <c r="E6" s="2"/>
    </row>
    <row r="7" spans="1:5" ht="15.6" x14ac:dyDescent="0.3">
      <c r="A7" s="2"/>
      <c r="B7" s="5" t="s">
        <v>10</v>
      </c>
      <c r="C7" s="5"/>
      <c r="D7" s="5">
        <v>1368</v>
      </c>
      <c r="E7" s="2"/>
    </row>
    <row r="8" spans="1:5" ht="15.6" x14ac:dyDescent="0.3">
      <c r="A8" s="2"/>
      <c r="B8" s="5" t="s">
        <v>46</v>
      </c>
      <c r="C8" s="5"/>
      <c r="D8" s="5">
        <v>49.21</v>
      </c>
      <c r="E8" s="2"/>
    </row>
    <row r="9" spans="1:5" ht="15.6" x14ac:dyDescent="0.3">
      <c r="A9" s="2"/>
      <c r="B9" s="5" t="s">
        <v>47</v>
      </c>
      <c r="C9" s="5"/>
      <c r="D9" s="5">
        <v>6057.22</v>
      </c>
      <c r="E9" s="2"/>
    </row>
    <row r="10" spans="1:5" ht="15.6" x14ac:dyDescent="0.3">
      <c r="A10" s="2"/>
      <c r="B10" s="5" t="s">
        <v>9</v>
      </c>
      <c r="C10" s="5"/>
      <c r="D10" s="5">
        <v>653</v>
      </c>
      <c r="E10" s="2"/>
    </row>
    <row r="11" spans="1:5" ht="15.6" x14ac:dyDescent="0.3">
      <c r="A11" s="2"/>
      <c r="B11" s="25" t="s">
        <v>6</v>
      </c>
      <c r="C11" s="5"/>
      <c r="D11" s="5">
        <v>1977.35</v>
      </c>
      <c r="E11" s="2"/>
    </row>
    <row r="12" spans="1:5" ht="15.6" x14ac:dyDescent="0.3">
      <c r="A12" s="2"/>
      <c r="B12" s="5" t="s">
        <v>5</v>
      </c>
      <c r="C12" s="5"/>
      <c r="D12" s="5">
        <v>1917.5</v>
      </c>
      <c r="E12" s="2"/>
    </row>
    <row r="13" spans="1:5" ht="15.6" x14ac:dyDescent="0.3">
      <c r="A13" s="2"/>
      <c r="B13" s="5" t="s">
        <v>41</v>
      </c>
      <c r="C13" s="5"/>
      <c r="D13" s="5">
        <v>163</v>
      </c>
      <c r="E13" s="2"/>
    </row>
    <row r="14" spans="1:5" ht="15.6" x14ac:dyDescent="0.3">
      <c r="A14" s="2"/>
      <c r="B14" s="5" t="s">
        <v>7</v>
      </c>
      <c r="C14" s="5"/>
      <c r="D14" s="5">
        <v>439.15</v>
      </c>
      <c r="E14" s="2"/>
    </row>
    <row r="15" spans="1:5" ht="15.6" x14ac:dyDescent="0.3">
      <c r="A15" s="2"/>
      <c r="B15" s="5" t="s">
        <v>8</v>
      </c>
      <c r="C15" s="5"/>
      <c r="D15" s="5">
        <v>786.39</v>
      </c>
      <c r="E15" s="2"/>
    </row>
    <row r="16" spans="1:5" ht="15.6" x14ac:dyDescent="0.3">
      <c r="A16" s="2"/>
      <c r="B16" s="5" t="s">
        <v>48</v>
      </c>
      <c r="C16" s="5"/>
      <c r="D16" s="5">
        <v>324.29000000000002</v>
      </c>
      <c r="E16" s="2"/>
    </row>
    <row r="17" spans="1:5" ht="15.6" x14ac:dyDescent="0.3">
      <c r="A17" s="2"/>
      <c r="B17" s="5" t="s">
        <v>55</v>
      </c>
      <c r="C17" s="5"/>
      <c r="D17" s="5">
        <v>300</v>
      </c>
      <c r="E17" s="2"/>
    </row>
    <row r="18" spans="1:5" ht="15.6" x14ac:dyDescent="0.3">
      <c r="A18" s="2"/>
      <c r="B18" s="5" t="s">
        <v>2</v>
      </c>
      <c r="C18" s="5"/>
      <c r="D18" s="5">
        <v>12500</v>
      </c>
      <c r="E18" s="2"/>
    </row>
    <row r="19" spans="1:5" ht="16.2" thickBot="1" x14ac:dyDescent="0.35">
      <c r="A19" s="2"/>
      <c r="B19" s="4" t="s">
        <v>16</v>
      </c>
      <c r="C19" s="5"/>
      <c r="D19" s="4">
        <f>SUM(D4:D18)</f>
        <v>28926.66</v>
      </c>
      <c r="E19" s="2"/>
    </row>
    <row r="20" spans="1:5" ht="15.6" x14ac:dyDescent="0.3">
      <c r="A20" s="2"/>
      <c r="B20" s="1" t="s">
        <v>3</v>
      </c>
      <c r="C20" s="3"/>
      <c r="D20" s="3"/>
      <c r="E20" s="2"/>
    </row>
    <row r="21" spans="1:5" ht="15.6" x14ac:dyDescent="0.3">
      <c r="A21" s="2"/>
      <c r="B21" s="5" t="s">
        <v>11</v>
      </c>
      <c r="C21" s="5"/>
      <c r="D21" s="5">
        <v>886</v>
      </c>
      <c r="E21" s="2"/>
    </row>
    <row r="22" spans="1:5" ht="15.6" x14ac:dyDescent="0.3">
      <c r="A22" s="2"/>
      <c r="B22" s="5" t="s">
        <v>13</v>
      </c>
      <c r="C22" s="5"/>
      <c r="D22" s="5">
        <v>200.11</v>
      </c>
      <c r="E22" s="2"/>
    </row>
    <row r="23" spans="1:5" ht="15.6" x14ac:dyDescent="0.3">
      <c r="A23" s="2"/>
      <c r="B23" s="5" t="s">
        <v>12</v>
      </c>
      <c r="C23" s="5"/>
      <c r="D23" s="5">
        <v>720.39</v>
      </c>
      <c r="E23" s="2"/>
    </row>
    <row r="24" spans="1:5" ht="15.6" x14ac:dyDescent="0.3">
      <c r="A24" s="2"/>
      <c r="B24" s="5" t="s">
        <v>49</v>
      </c>
      <c r="C24" s="5"/>
      <c r="D24" s="5">
        <v>81</v>
      </c>
      <c r="E24" s="2"/>
    </row>
    <row r="25" spans="1:5" ht="15.6" x14ac:dyDescent="0.3">
      <c r="A25" s="2"/>
      <c r="B25" s="5" t="s">
        <v>50</v>
      </c>
      <c r="C25" s="5"/>
      <c r="D25" s="5">
        <v>68.61</v>
      </c>
      <c r="E25" s="2"/>
    </row>
    <row r="26" spans="1:5" ht="15.6" x14ac:dyDescent="0.3">
      <c r="A26" s="2"/>
      <c r="B26" s="5" t="s">
        <v>35</v>
      </c>
      <c r="C26" s="5"/>
      <c r="D26" s="5">
        <v>270</v>
      </c>
      <c r="E26" s="2"/>
    </row>
    <row r="27" spans="1:5" ht="15.6" x14ac:dyDescent="0.3">
      <c r="A27" s="2"/>
      <c r="B27" s="5" t="s">
        <v>36</v>
      </c>
      <c r="C27" s="5" t="s">
        <v>57</v>
      </c>
      <c r="D27" s="5"/>
      <c r="E27" s="2"/>
    </row>
    <row r="28" spans="1:5" ht="15.6" x14ac:dyDescent="0.3">
      <c r="A28" s="2"/>
      <c r="B28" s="5" t="s">
        <v>37</v>
      </c>
      <c r="C28" s="5"/>
      <c r="D28" s="5">
        <v>7600.99</v>
      </c>
      <c r="E28" s="2"/>
    </row>
    <row r="29" spans="1:5" ht="15.6" x14ac:dyDescent="0.3">
      <c r="A29" s="2"/>
      <c r="B29" s="5" t="s">
        <v>51</v>
      </c>
      <c r="C29" s="5"/>
      <c r="D29" s="5">
        <v>7484.52</v>
      </c>
      <c r="E29" s="2"/>
    </row>
    <row r="30" spans="1:5" ht="15.6" x14ac:dyDescent="0.3">
      <c r="A30" s="2"/>
      <c r="B30" s="5" t="s">
        <v>53</v>
      </c>
      <c r="C30" s="5"/>
      <c r="D30" s="5">
        <v>1224</v>
      </c>
      <c r="E30" s="2"/>
    </row>
    <row r="31" spans="1:5" ht="15.6" x14ac:dyDescent="0.3">
      <c r="A31" s="2"/>
      <c r="B31" s="5" t="s">
        <v>10</v>
      </c>
      <c r="C31" s="5"/>
      <c r="D31" s="5">
        <v>499.5</v>
      </c>
      <c r="E31" s="2"/>
    </row>
    <row r="32" spans="1:5" ht="15.6" x14ac:dyDescent="0.3">
      <c r="A32" s="2"/>
      <c r="B32" s="5" t="s">
        <v>52</v>
      </c>
      <c r="C32" s="5"/>
      <c r="D32" s="5">
        <v>1644</v>
      </c>
      <c r="E32" s="2"/>
    </row>
    <row r="33" spans="1:5" ht="15.6" x14ac:dyDescent="0.3">
      <c r="A33" s="2"/>
      <c r="B33" s="5" t="s">
        <v>14</v>
      </c>
      <c r="C33" s="5"/>
      <c r="D33" s="5">
        <v>313.2</v>
      </c>
      <c r="E33" s="2"/>
    </row>
    <row r="34" spans="1:5" ht="15.6" x14ac:dyDescent="0.3">
      <c r="A34" s="2"/>
      <c r="B34" s="5" t="s">
        <v>38</v>
      </c>
      <c r="C34" s="5"/>
      <c r="D34" s="5">
        <v>108</v>
      </c>
      <c r="E34" s="2"/>
    </row>
    <row r="35" spans="1:5" ht="15.6" x14ac:dyDescent="0.3">
      <c r="A35" s="2"/>
      <c r="B35" s="5" t="s">
        <v>39</v>
      </c>
      <c r="C35" s="5"/>
      <c r="D35" s="5">
        <v>198</v>
      </c>
      <c r="E35" s="2"/>
    </row>
    <row r="36" spans="1:5" ht="15.6" x14ac:dyDescent="0.3">
      <c r="A36" s="2"/>
      <c r="B36" s="5" t="s">
        <v>28</v>
      </c>
      <c r="C36" s="5"/>
      <c r="D36" s="5">
        <v>836.6</v>
      </c>
      <c r="E36" s="2"/>
    </row>
    <row r="37" spans="1:5" ht="15.6" x14ac:dyDescent="0.3">
      <c r="A37" s="2"/>
      <c r="B37" s="5" t="s">
        <v>54</v>
      </c>
      <c r="C37" s="5"/>
      <c r="D37" s="5">
        <v>18</v>
      </c>
      <c r="E37" s="2"/>
    </row>
    <row r="38" spans="1:5" ht="15.6" x14ac:dyDescent="0.3">
      <c r="A38" s="2"/>
      <c r="B38" s="5" t="s">
        <v>4</v>
      </c>
      <c r="C38" s="5"/>
      <c r="D38" s="5">
        <v>5500</v>
      </c>
      <c r="E38" s="2"/>
    </row>
    <row r="39" spans="1:5" ht="16.2" thickBot="1" x14ac:dyDescent="0.35">
      <c r="A39" s="2"/>
      <c r="B39" s="4" t="s">
        <v>15</v>
      </c>
      <c r="C39" s="5"/>
      <c r="D39" s="4">
        <f>SUM(D21:D38)</f>
        <v>27652.92</v>
      </c>
      <c r="E39" s="2"/>
    </row>
    <row r="40" spans="1:5" ht="16.2" thickBot="1" x14ac:dyDescent="0.35">
      <c r="A40" s="2"/>
      <c r="B40" s="6" t="s">
        <v>29</v>
      </c>
      <c r="C40" s="6" t="s">
        <v>42</v>
      </c>
      <c r="D40" s="6">
        <f>D19-D39</f>
        <v>1273.7400000000016</v>
      </c>
      <c r="E40" s="2"/>
    </row>
    <row r="41" spans="1:5" ht="15.6" x14ac:dyDescent="0.3">
      <c r="A41" s="2"/>
      <c r="B41" s="4" t="s">
        <v>17</v>
      </c>
      <c r="C41" s="5" t="s">
        <v>45</v>
      </c>
      <c r="D41" s="5">
        <v>25241.279999999999</v>
      </c>
      <c r="E41" s="2"/>
    </row>
    <row r="42" spans="1:5" ht="15.6" x14ac:dyDescent="0.3">
      <c r="A42" s="2"/>
      <c r="B42" s="5" t="s">
        <v>18</v>
      </c>
      <c r="C42" s="5"/>
      <c r="D42" s="5"/>
      <c r="E42" s="2"/>
    </row>
    <row r="43" spans="1:5" ht="15.6" x14ac:dyDescent="0.3">
      <c r="A43" s="2"/>
      <c r="B43" s="5" t="s">
        <v>19</v>
      </c>
      <c r="C43" s="5"/>
      <c r="D43" s="5">
        <v>231.11</v>
      </c>
      <c r="E43" s="2"/>
    </row>
    <row r="44" spans="1:5" ht="15.6" x14ac:dyDescent="0.3">
      <c r="A44" s="2"/>
      <c r="B44" s="5" t="s">
        <v>23</v>
      </c>
      <c r="C44" s="5"/>
      <c r="D44" s="5">
        <v>5500</v>
      </c>
      <c r="E44" s="2"/>
    </row>
    <row r="45" spans="1:5" ht="15.6" x14ac:dyDescent="0.3">
      <c r="A45" s="2"/>
      <c r="B45" s="5" t="s">
        <v>20</v>
      </c>
      <c r="C45" s="5"/>
      <c r="D45" s="5">
        <f>SUM(D41:D44)</f>
        <v>30972.39</v>
      </c>
      <c r="E45" s="2"/>
    </row>
    <row r="46" spans="1:5" ht="15.6" x14ac:dyDescent="0.3">
      <c r="A46" s="2"/>
      <c r="B46" s="5" t="s">
        <v>21</v>
      </c>
      <c r="C46" s="5"/>
      <c r="D46" s="5"/>
      <c r="E46" s="2"/>
    </row>
    <row r="47" spans="1:5" ht="15.6" x14ac:dyDescent="0.3">
      <c r="A47" s="2"/>
      <c r="B47" s="5" t="s">
        <v>22</v>
      </c>
      <c r="C47" s="5"/>
      <c r="D47" s="5">
        <v>12500</v>
      </c>
      <c r="E47" s="2"/>
    </row>
    <row r="48" spans="1:5" ht="16.2" thickBot="1" x14ac:dyDescent="0.35">
      <c r="A48" s="2"/>
      <c r="B48" s="5" t="s">
        <v>15</v>
      </c>
      <c r="C48" s="5"/>
      <c r="D48" s="5">
        <f>D47</f>
        <v>12500</v>
      </c>
      <c r="E48" s="2"/>
    </row>
    <row r="49" spans="1:5" ht="16.2" thickBot="1" x14ac:dyDescent="0.35">
      <c r="A49" s="2"/>
      <c r="B49" s="6" t="s">
        <v>30</v>
      </c>
      <c r="C49" s="6" t="s">
        <v>56</v>
      </c>
      <c r="D49" s="6">
        <f>D45-D48</f>
        <v>18472.39</v>
      </c>
      <c r="E49" s="2"/>
    </row>
    <row r="50" spans="1:5" ht="15.6" x14ac:dyDescent="0.3">
      <c r="A50" s="2"/>
      <c r="B50" s="5"/>
      <c r="C50" s="5"/>
      <c r="D50" s="5"/>
      <c r="E50" s="2"/>
    </row>
    <row r="51" spans="1:5" ht="16.2" thickBot="1" x14ac:dyDescent="0.35">
      <c r="A51" s="2"/>
      <c r="B51" s="7" t="s">
        <v>24</v>
      </c>
      <c r="C51" s="7"/>
      <c r="D51" s="7">
        <f>SUM(D40+D49)</f>
        <v>19746.13</v>
      </c>
      <c r="E51" s="2"/>
    </row>
    <row r="52" spans="1:5" ht="16.2" thickBot="1" x14ac:dyDescent="0.35">
      <c r="A52" s="2"/>
      <c r="B52" s="8" t="s">
        <v>25</v>
      </c>
      <c r="C52" s="8" t="s">
        <v>26</v>
      </c>
      <c r="D52" s="8">
        <v>430.5</v>
      </c>
      <c r="E52" s="2"/>
    </row>
    <row r="53" spans="1:5" ht="18.600000000000001" thickBot="1" x14ac:dyDescent="0.4">
      <c r="A53" s="2"/>
      <c r="B53" s="9" t="s">
        <v>27</v>
      </c>
      <c r="C53" s="9" t="s">
        <v>56</v>
      </c>
      <c r="D53" s="9">
        <f>D51-D52</f>
        <v>19315.63</v>
      </c>
      <c r="E53" s="2"/>
    </row>
    <row r="54" spans="1:5" ht="18.600000000000001" thickBot="1" x14ac:dyDescent="0.4">
      <c r="A54" s="2"/>
      <c r="B54" s="29" t="s">
        <v>59</v>
      </c>
      <c r="C54" s="30"/>
      <c r="D54" s="31"/>
      <c r="E54" s="2"/>
    </row>
    <row r="55" spans="1:5" ht="16.2" thickBot="1" x14ac:dyDescent="0.35">
      <c r="A55" s="2"/>
      <c r="B55" s="16" t="s">
        <v>43</v>
      </c>
      <c r="C55" s="17"/>
      <c r="D55" s="18"/>
      <c r="E55" s="2"/>
    </row>
    <row r="56" spans="1:5" ht="15.6" x14ac:dyDescent="0.3">
      <c r="A56" s="2"/>
      <c r="B56" s="10" t="s">
        <v>32</v>
      </c>
      <c r="C56" s="11" t="s">
        <v>33</v>
      </c>
      <c r="D56" s="12" t="s">
        <v>34</v>
      </c>
      <c r="E56" s="2"/>
    </row>
    <row r="57" spans="1:5" x14ac:dyDescent="0.3">
      <c r="B57" s="19"/>
      <c r="C57" s="20"/>
      <c r="D57" s="21"/>
    </row>
    <row r="58" spans="1:5" ht="15" thickBot="1" x14ac:dyDescent="0.35">
      <c r="B58" s="22"/>
      <c r="C58" s="23"/>
      <c r="D58" s="24"/>
    </row>
  </sheetData>
  <mergeCells count="6">
    <mergeCell ref="B2:D2"/>
    <mergeCell ref="B55:D55"/>
    <mergeCell ref="B1:D1"/>
    <mergeCell ref="B57:D58"/>
    <mergeCell ref="B3:D3"/>
    <mergeCell ref="B54:D54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2025-04-07T16:37:41Z</cp:lastPrinted>
  <dcterms:created xsi:type="dcterms:W3CDTF">2025-01-09T11:40:03Z</dcterms:created>
  <dcterms:modified xsi:type="dcterms:W3CDTF">2025-04-07T17:29:57Z</dcterms:modified>
</cp:coreProperties>
</file>