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nt\OneDrive\Documents\Finance\VH 2023-24\"/>
    </mc:Choice>
  </mc:AlternateContent>
  <xr:revisionPtr revIDLastSave="0" documentId="13_ncr:1_{4D53E14B-06A0-4BFD-9BF0-E9D525CA8219}" xr6:coauthVersionLast="47" xr6:coauthVersionMax="47" xr10:uidLastSave="{00000000-0000-0000-0000-000000000000}"/>
  <bookViews>
    <workbookView xWindow="28680" yWindow="-120" windowWidth="29040" windowHeight="15720" activeTab="3" xr2:uid="{7280E46F-B966-4DF2-99C6-0ECF109A79C1}"/>
  </bookViews>
  <sheets>
    <sheet name="Quarter 1" sheetId="1" r:id="rId1"/>
    <sheet name="Quarter 2" sheetId="8" r:id="rId2"/>
    <sheet name="Quarter 3" sheetId="9" r:id="rId3"/>
    <sheet name="Quarter 4" sheetId="11" r:id="rId4"/>
    <sheet name="100 Club" sheetId="7" r:id="rId5"/>
    <sheet name="BB ACCOUN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11" l="1"/>
  <c r="AI30" i="11" s="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C23" i="6"/>
  <c r="W38" i="9"/>
  <c r="V38" i="9"/>
  <c r="U38" i="9"/>
  <c r="T38" i="9"/>
  <c r="S38" i="9"/>
  <c r="R38" i="9"/>
  <c r="Q38" i="9"/>
  <c r="P38" i="9"/>
  <c r="N38" i="9"/>
  <c r="M38" i="9"/>
  <c r="L38" i="9"/>
  <c r="K38" i="9"/>
  <c r="J38" i="9"/>
  <c r="I38" i="9"/>
  <c r="G29" i="11"/>
  <c r="AN29" i="11"/>
  <c r="AM29" i="11"/>
  <c r="AM30" i="11" s="1"/>
  <c r="AL29" i="11"/>
  <c r="AL30" i="11" s="1"/>
  <c r="AK29" i="11"/>
  <c r="AK30" i="11" s="1"/>
  <c r="AJ29" i="11"/>
  <c r="AJ30" i="11" s="1"/>
  <c r="AH29" i="11"/>
  <c r="AH30" i="11" s="1"/>
  <c r="AG29" i="11"/>
  <c r="AG30" i="11" s="1"/>
  <c r="AF29" i="11"/>
  <c r="AF30" i="11" s="1"/>
  <c r="AE29" i="11"/>
  <c r="AE30" i="11" s="1"/>
  <c r="AD29" i="11"/>
  <c r="AD30" i="11" s="1"/>
  <c r="AC29" i="11"/>
  <c r="AC30" i="11" s="1"/>
  <c r="AB29" i="11"/>
  <c r="AA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H29" i="11"/>
  <c r="Y37" i="9"/>
  <c r="AH37" i="9"/>
  <c r="AH38" i="9" s="1"/>
  <c r="AM37" i="9"/>
  <c r="AL37" i="9"/>
  <c r="AL38" i="9" s="1"/>
  <c r="AK37" i="9"/>
  <c r="AK38" i="9" s="1"/>
  <c r="AJ37" i="9"/>
  <c r="AJ38" i="9" s="1"/>
  <c r="AI37" i="9"/>
  <c r="AI38" i="9" s="1"/>
  <c r="AG37" i="9"/>
  <c r="AG38" i="9" s="1"/>
  <c r="AF37" i="9"/>
  <c r="AF38" i="9" s="1"/>
  <c r="AE37" i="9"/>
  <c r="AE38" i="9" s="1"/>
  <c r="AD37" i="9"/>
  <c r="AD38" i="9" s="1"/>
  <c r="AC37" i="9"/>
  <c r="AC38" i="9" s="1"/>
  <c r="AB37" i="9"/>
  <c r="AB38" i="9" s="1"/>
  <c r="AA37" i="9"/>
  <c r="Z37" i="9"/>
  <c r="X37" i="9"/>
  <c r="W37" i="9"/>
  <c r="V37" i="9"/>
  <c r="U37" i="9"/>
  <c r="T37" i="9"/>
  <c r="S37" i="9"/>
  <c r="R37" i="9"/>
  <c r="Q37" i="9"/>
  <c r="P37" i="9"/>
  <c r="O37" i="9"/>
  <c r="O38" i="9" s="1"/>
  <c r="N37" i="9"/>
  <c r="M37" i="9"/>
  <c r="L37" i="9"/>
  <c r="K37" i="9"/>
  <c r="J37" i="9"/>
  <c r="I37" i="9"/>
  <c r="G37" i="9"/>
  <c r="F37" i="9"/>
  <c r="AB71" i="8"/>
  <c r="AB72" i="8" s="1"/>
  <c r="F71" i="8"/>
  <c r="AI71" i="8"/>
  <c r="AK71" i="8"/>
  <c r="AK72" i="8" s="1"/>
  <c r="AL71" i="8"/>
  <c r="AH71" i="8"/>
  <c r="AH72" i="8" s="1"/>
  <c r="AG71" i="8"/>
  <c r="AG72" i="8" s="1"/>
  <c r="AF71" i="8"/>
  <c r="AF72" i="8" s="1"/>
  <c r="AA71" i="8"/>
  <c r="AA72" i="8" s="1"/>
  <c r="G71" i="8"/>
  <c r="Z71" i="8"/>
  <c r="X71" i="8"/>
  <c r="V71" i="8"/>
  <c r="R71" i="8"/>
  <c r="R72" i="8" s="1"/>
  <c r="Q71" i="8"/>
  <c r="P71" i="8"/>
  <c r="O71" i="8"/>
  <c r="O72" i="8" s="1"/>
  <c r="N71" i="8"/>
  <c r="M71" i="8"/>
  <c r="L71" i="8"/>
  <c r="K71" i="8"/>
  <c r="J71" i="8"/>
  <c r="J72" i="8" s="1"/>
  <c r="I71" i="8"/>
  <c r="I72" i="8" s="1"/>
  <c r="AJ71" i="8"/>
  <c r="AJ72" i="8" s="1"/>
  <c r="AI72" i="8"/>
  <c r="AE71" i="8"/>
  <c r="AE72" i="8" s="1"/>
  <c r="AD71" i="8"/>
  <c r="AD72" i="8" s="1"/>
  <c r="AC71" i="8"/>
  <c r="AC72" i="8" s="1"/>
  <c r="Y71" i="8"/>
  <c r="W71" i="8"/>
  <c r="W72" i="8" s="1"/>
  <c r="V72" i="8"/>
  <c r="U71" i="8"/>
  <c r="U72" i="8" s="1"/>
  <c r="T71" i="8"/>
  <c r="T72" i="8" s="1"/>
  <c r="S71" i="8"/>
  <c r="S72" i="8" s="1"/>
  <c r="Q72" i="8"/>
  <c r="P72" i="8"/>
  <c r="N72" i="8"/>
  <c r="L72" i="8"/>
  <c r="M72" i="8"/>
  <c r="K72" i="8"/>
  <c r="AK44" i="1"/>
  <c r="AK45" i="1"/>
  <c r="AJ45" i="1"/>
  <c r="AI45" i="1"/>
  <c r="AH45" i="1"/>
  <c r="AE45" i="1"/>
  <c r="AD45" i="1"/>
  <c r="AC45" i="1"/>
  <c r="AB45" i="1"/>
  <c r="AA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AL44" i="1"/>
  <c r="AL68" i="1" s="1"/>
  <c r="AJ44" i="1"/>
  <c r="AI44" i="1"/>
  <c r="AH44" i="1"/>
  <c r="AG44" i="1"/>
  <c r="AG45" i="1" s="1"/>
  <c r="AF44" i="1"/>
  <c r="AF45" i="1" s="1"/>
  <c r="AE44" i="1"/>
  <c r="AD44" i="1"/>
  <c r="AC44" i="1"/>
  <c r="AB44" i="1"/>
  <c r="AB68" i="1" s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G44" i="1"/>
  <c r="F44" i="1"/>
  <c r="AN37" i="9" l="1"/>
</calcChain>
</file>

<file path=xl/sharedStrings.xml><?xml version="1.0" encoding="utf-8"?>
<sst xmlns="http://schemas.openxmlformats.org/spreadsheetml/2006/main" count="791" uniqueCount="238">
  <si>
    <t xml:space="preserve">Pauntley Village Hall. </t>
  </si>
  <si>
    <t xml:space="preserve">Transaction details. 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</si>
  <si>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</si>
  <si>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</si>
  <si>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</si>
  <si>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</si>
  <si>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</si>
  <si>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</si>
  <si>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Payments</t>
  </si>
  <si>
    <t>Balance</t>
  </si>
  <si>
    <t xml:space="preserve">Electricity </t>
  </si>
  <si>
    <t xml:space="preserve">Water </t>
  </si>
  <si>
    <t xml:space="preserve">Insurance </t>
  </si>
  <si>
    <t>PPL Licence</t>
  </si>
  <si>
    <t>Cleaning</t>
  </si>
  <si>
    <t>Maintenance</t>
  </si>
  <si>
    <t>Refurbishment</t>
  </si>
  <si>
    <t>Groundskeeping</t>
  </si>
  <si>
    <t>Electrical testing</t>
  </si>
  <si>
    <t>PAT tesing</t>
  </si>
  <si>
    <t>Fire testing</t>
  </si>
  <si>
    <t>Office supl'</t>
  </si>
  <si>
    <t>Refunds</t>
  </si>
  <si>
    <t>Total exp'</t>
  </si>
  <si>
    <t>Donation</t>
  </si>
  <si>
    <t>Grants</t>
  </si>
  <si>
    <t>Fundraising</t>
  </si>
  <si>
    <t>Coffee Mornings</t>
  </si>
  <si>
    <t>Hall Hire</t>
  </si>
  <si>
    <t xml:space="preserve">Electricity Meter </t>
  </si>
  <si>
    <t>Skittles</t>
  </si>
  <si>
    <t>Filmnight</t>
  </si>
  <si>
    <t>Film fee</t>
  </si>
  <si>
    <t>Receipts</t>
  </si>
  <si>
    <t>Balance cfwd</t>
  </si>
  <si>
    <t>Cashbook 2023-24</t>
  </si>
  <si>
    <t>EDF</t>
  </si>
  <si>
    <t>ELECTRICITY DD</t>
  </si>
  <si>
    <t>BACS</t>
  </si>
  <si>
    <t>S SLATTER PILATES</t>
  </si>
  <si>
    <t>HALL HIRE</t>
  </si>
  <si>
    <t>DD</t>
  </si>
  <si>
    <t xml:space="preserve">ANSVAR </t>
  </si>
  <si>
    <t>INSURANCE</t>
  </si>
  <si>
    <t>WATERPLUS</t>
  </si>
  <si>
    <t>WATER</t>
  </si>
  <si>
    <t>HALL MANAGEMENT</t>
  </si>
  <si>
    <t>EXPENSES</t>
  </si>
  <si>
    <t>TRF</t>
  </si>
  <si>
    <t>TO BB ACCOUNT</t>
  </si>
  <si>
    <t xml:space="preserve">TRANSFER </t>
  </si>
  <si>
    <t>PAUNTLEY SCHOOL FRIENDS</t>
  </si>
  <si>
    <t>DEP</t>
  </si>
  <si>
    <t>BB ACCOUNT 2023-24</t>
  </si>
  <si>
    <t>OPENING BALANCE</t>
  </si>
  <si>
    <t>RECEIPTS</t>
  </si>
  <si>
    <t>PAYMENTS</t>
  </si>
  <si>
    <t>TRF FROM TREASUREER</t>
  </si>
  <si>
    <t>TRF TO TREASURER</t>
  </si>
  <si>
    <t>BALANCE</t>
  </si>
  <si>
    <t>INTEREST</t>
  </si>
  <si>
    <t>CM/DONATION/ELECTRIC</t>
  </si>
  <si>
    <t>CM AND ELECTRIC</t>
  </si>
  <si>
    <t>01. 7f</t>
  </si>
  <si>
    <t>Budget</t>
  </si>
  <si>
    <t>Expenses/Sundries</t>
  </si>
  <si>
    <t>Business rates</t>
  </si>
  <si>
    <t>Other/Election hall hire</t>
  </si>
  <si>
    <t>Wayleave</t>
  </si>
  <si>
    <t xml:space="preserve">Fundraise £2800 but includes fundraise, skittles amd filmnight. </t>
  </si>
  <si>
    <t>dep</t>
  </si>
  <si>
    <t>bacs</t>
  </si>
  <si>
    <t>REVERSE DOUBLE ENTRY</t>
  </si>
  <si>
    <t>DOUBLE ENTRY</t>
  </si>
  <si>
    <t>FOREST OF DEAN RATES</t>
  </si>
  <si>
    <t>FOREST OF DEAN</t>
  </si>
  <si>
    <t>FODDC</t>
  </si>
  <si>
    <t xml:space="preserve">PE SKITTLE </t>
  </si>
  <si>
    <t>SKITTLE PAYMENT</t>
  </si>
  <si>
    <t xml:space="preserve">HW Skittles </t>
  </si>
  <si>
    <t>Skittles Payment</t>
  </si>
  <si>
    <t>transfer</t>
  </si>
  <si>
    <t>CM,skittles,Fundraising, electricity</t>
  </si>
  <si>
    <t>Fundraising, cm, skittles</t>
  </si>
  <si>
    <t>TRIAL - Skittles payment</t>
  </si>
  <si>
    <t>Hall HIRE Guides and Private</t>
  </si>
  <si>
    <t>06/11j</t>
  </si>
  <si>
    <t>06/11k</t>
  </si>
  <si>
    <t>Hall Hire Elections</t>
  </si>
  <si>
    <t>03/05/2023A18:AA31</t>
  </si>
  <si>
    <t>Coffee morning</t>
  </si>
  <si>
    <t xml:space="preserve">SUM UP </t>
  </si>
  <si>
    <t>coffee morning payment</t>
  </si>
  <si>
    <t>Hall management</t>
  </si>
  <si>
    <t>Expenses</t>
  </si>
  <si>
    <t>Water</t>
  </si>
  <si>
    <t xml:space="preserve">Debs Dusters </t>
  </si>
  <si>
    <t xml:space="preserve">Hall Cleaning </t>
  </si>
  <si>
    <t>Parking donation</t>
  </si>
  <si>
    <t>parking</t>
  </si>
  <si>
    <t>dd</t>
  </si>
  <si>
    <t>edf</t>
  </si>
  <si>
    <t>parishioner</t>
  </si>
  <si>
    <t>100 club</t>
  </si>
  <si>
    <t>hall hire</t>
  </si>
  <si>
    <t>National Grid - Wayleave</t>
  </si>
  <si>
    <t>Name</t>
  </si>
  <si>
    <t>E Stallard</t>
  </si>
  <si>
    <t>S Fowke</t>
  </si>
  <si>
    <t>P Eastabrook</t>
  </si>
  <si>
    <t>C Philipps</t>
  </si>
  <si>
    <t>10/07.2023</t>
  </si>
  <si>
    <t>L Harding</t>
  </si>
  <si>
    <t>A Gray</t>
  </si>
  <si>
    <t>P Kucharski</t>
  </si>
  <si>
    <t>number of entries</t>
  </si>
  <si>
    <t xml:space="preserve">Total </t>
  </si>
  <si>
    <t>Total Receipts</t>
  </si>
  <si>
    <t>10/9e</t>
  </si>
  <si>
    <t>10/9d</t>
  </si>
  <si>
    <t>10/9f</t>
  </si>
  <si>
    <t>P Gray</t>
  </si>
  <si>
    <t>R Freestone</t>
  </si>
  <si>
    <t>Total</t>
  </si>
  <si>
    <t>Budget balance</t>
  </si>
  <si>
    <t>Budget Balance cfwd</t>
  </si>
  <si>
    <t>J Reed</t>
  </si>
  <si>
    <t>B Richards</t>
  </si>
  <si>
    <t>A Rawson</t>
  </si>
  <si>
    <t>A Bradley</t>
  </si>
  <si>
    <t>trf</t>
  </si>
  <si>
    <t>to BB online</t>
  </si>
  <si>
    <t>Interest</t>
  </si>
  <si>
    <t>skittles, coffee morning</t>
  </si>
  <si>
    <t>C Chapman-Hughes</t>
  </si>
  <si>
    <t>S Selwyn</t>
  </si>
  <si>
    <t>M Hargreaves</t>
  </si>
  <si>
    <t>M Cadby</t>
  </si>
  <si>
    <t>C Mutton</t>
  </si>
  <si>
    <t>ppl</t>
  </si>
  <si>
    <t>ppl licence</t>
  </si>
  <si>
    <t>printer ink</t>
  </si>
  <si>
    <t>ansvar</t>
  </si>
  <si>
    <t>insurance</t>
  </si>
  <si>
    <t>water</t>
  </si>
  <si>
    <t>parish council</t>
  </si>
  <si>
    <t>donation</t>
  </si>
  <si>
    <t xml:space="preserve">dd </t>
  </si>
  <si>
    <t>Newent Rangers Hall Hire</t>
  </si>
  <si>
    <t>100 club and coffee</t>
  </si>
  <si>
    <t>100 club, em, cm</t>
  </si>
  <si>
    <t>trf to savings</t>
  </si>
  <si>
    <t>interest</t>
  </si>
  <si>
    <t>M Hampton</t>
  </si>
  <si>
    <t>Notley</t>
  </si>
  <si>
    <t>Skeldig</t>
  </si>
  <si>
    <t>stewart</t>
  </si>
  <si>
    <t>grier</t>
  </si>
  <si>
    <t>rycroft</t>
  </si>
  <si>
    <t>richards</t>
  </si>
  <si>
    <t>24/082023</t>
  </si>
  <si>
    <t>witcomb</t>
  </si>
  <si>
    <t>phelps</t>
  </si>
  <si>
    <t>Jenkins</t>
  </si>
  <si>
    <t>Robinson</t>
  </si>
  <si>
    <t>ward</t>
  </si>
  <si>
    <t>25/09/2023 bacs</t>
  </si>
  <si>
    <t>cm and electricity</t>
  </si>
  <si>
    <t>Newent Rangers/Rainbows</t>
  </si>
  <si>
    <t>James</t>
  </si>
  <si>
    <t>Thomas and brownies</t>
  </si>
  <si>
    <t>13/9f</t>
  </si>
  <si>
    <t>13/9g</t>
  </si>
  <si>
    <t>13/7g</t>
  </si>
  <si>
    <t>13/9h</t>
  </si>
  <si>
    <t>13/9i</t>
  </si>
  <si>
    <t>electricity</t>
  </si>
  <si>
    <t>pilates</t>
  </si>
  <si>
    <t>Ansvar</t>
  </si>
  <si>
    <t>Insurance</t>
  </si>
  <si>
    <t>VH Committee</t>
  </si>
  <si>
    <t>waterplus</t>
  </si>
  <si>
    <t>Film Bank</t>
  </si>
  <si>
    <t>Film night</t>
  </si>
  <si>
    <t>Expenses/dvd  need rpt</t>
  </si>
  <si>
    <t>16/9e</t>
  </si>
  <si>
    <t>16/9f</t>
  </si>
  <si>
    <t>Friends of Pauntley school</t>
  </si>
  <si>
    <t>Waterplus</t>
  </si>
  <si>
    <t>720 required for 100 club prizes</t>
  </si>
  <si>
    <t>Electricity</t>
  </si>
  <si>
    <t>15/9b</t>
  </si>
  <si>
    <t>16/9d</t>
  </si>
  <si>
    <t>Dene Magna Advisor</t>
  </si>
  <si>
    <t>Debs Dusters</t>
  </si>
  <si>
    <t>Hall Cleaning</t>
  </si>
  <si>
    <t>Hall Management</t>
  </si>
  <si>
    <t xml:space="preserve">100 club </t>
  </si>
  <si>
    <t>first prize</t>
  </si>
  <si>
    <t>second prize</t>
  </si>
  <si>
    <t>third prize</t>
  </si>
  <si>
    <t xml:space="preserve">DD </t>
  </si>
  <si>
    <t>payment</t>
  </si>
  <si>
    <t>01.01.2024</t>
  </si>
  <si>
    <t>Balance Cfwd</t>
  </si>
  <si>
    <t>02.01.2024</t>
  </si>
  <si>
    <t>EDF Energy</t>
  </si>
  <si>
    <t>10.01.2024</t>
  </si>
  <si>
    <t>15.01.2024</t>
  </si>
  <si>
    <t>29.01.2024</t>
  </si>
  <si>
    <t>18.01.24</t>
  </si>
  <si>
    <t>01.02.2024</t>
  </si>
  <si>
    <t>Eastabrook</t>
  </si>
  <si>
    <t>Loaf</t>
  </si>
  <si>
    <t>05.02.2024</t>
  </si>
  <si>
    <t>06.02.2024</t>
  </si>
  <si>
    <t>07.02.2024</t>
  </si>
  <si>
    <t>09.02.2024</t>
  </si>
  <si>
    <t>PILATES</t>
  </si>
  <si>
    <t>12.02.2024</t>
  </si>
  <si>
    <t>13.02.2024</t>
  </si>
  <si>
    <t>BJ Cowles</t>
  </si>
  <si>
    <t xml:space="preserve">PAT </t>
  </si>
  <si>
    <t>28.02.2024</t>
  </si>
  <si>
    <t>29.02.2024</t>
  </si>
  <si>
    <t>01.03.2024</t>
  </si>
  <si>
    <t>11.03.2024</t>
  </si>
  <si>
    <t>13.03.2024</t>
  </si>
  <si>
    <t>25.03.2024</t>
  </si>
  <si>
    <t>to savings</t>
  </si>
  <si>
    <t>26.03.2024</t>
  </si>
  <si>
    <t>28.03.2024</t>
  </si>
  <si>
    <t>total interest</t>
  </si>
  <si>
    <t>08.04.2023</t>
  </si>
  <si>
    <t xml:space="preserve">third prize donated back into VH </t>
  </si>
  <si>
    <t>21/9f</t>
  </si>
  <si>
    <t>21/9g</t>
  </si>
  <si>
    <t>22/9g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</si>
</sst>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5" borderId="1" xfId="4" applyFont="1" applyBorder="1"/>
    <xf numFmtId="0" fontId="1" fillId="5" borderId="2" xfId="4" applyBorder="1"/>
    <xf numFmtId="0" fontId="1" fillId="5" borderId="3" xfId="4" applyBorder="1"/>
    <xf numFmtId="0" fontId="2" fillId="4" borderId="1" xfId="3" applyFont="1" applyBorder="1"/>
    <xf numFmtId="0" fontId="1" fillId="4" borderId="2" xfId="3" applyBorder="1"/>
    <xf numFmtId="0" fontId="1" fillId="4" borderId="3" xfId="3" applyBorder="1"/>
    <xf numFmtId="0" fontId="2" fillId="3" borderId="1" xfId="2" applyFont="1" applyBorder="1"/>
    <xf numFmtId="0" fontId="1" fillId="3" borderId="2" xfId="2" applyBorder="1"/>
    <xf numFmtId="0" fontId="1" fillId="3" borderId="3" xfId="2" applyBorder="1"/>
    <xf numFmtId="0" fontId="2" fillId="2" borderId="4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0" xfId="0" applyNumberFormat="1"/>
    <xf numFmtId="4" fontId="0" fillId="0" borderId="4" xfId="0" applyNumberFormat="1" applyBorder="1"/>
    <xf numFmtId="0" fontId="4" fillId="0" borderId="4" xfId="0" applyFont="1" applyBorder="1"/>
    <xf numFmtId="0" fontId="6" fillId="0" borderId="4" xfId="0" applyFont="1" applyBorder="1"/>
    <xf numFmtId="0" fontId="6" fillId="0" borderId="0" xfId="0" applyFont="1"/>
    <xf numFmtId="14" fontId="0" fillId="0" borderId="0" xfId="0" applyNumberFormat="1"/>
    <xf numFmtId="4" fontId="2" fillId="0" borderId="4" xfId="0" applyNumberFormat="1" applyFont="1" applyBorder="1"/>
    <xf numFmtId="0" fontId="2" fillId="2" borderId="0" xfId="1" applyFont="1" applyBorder="1"/>
    <xf numFmtId="0" fontId="2" fillId="3" borderId="2" xfId="2" applyFont="1" applyBorder="1"/>
    <xf numFmtId="0" fontId="7" fillId="0" borderId="4" xfId="0" applyFont="1" applyBorder="1"/>
    <xf numFmtId="0" fontId="2" fillId="0" borderId="4" xfId="0" applyFont="1" applyBorder="1"/>
    <xf numFmtId="0" fontId="0" fillId="6" borderId="4" xfId="0" applyFill="1" applyBorder="1"/>
    <xf numFmtId="0" fontId="0" fillId="7" borderId="4" xfId="0" applyFill="1" applyBorder="1"/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8" borderId="0" xfId="0" applyFill="1"/>
    <xf numFmtId="0" fontId="2" fillId="2" borderId="4" xfId="1" applyFont="1" applyBorder="1" applyAlignment="1">
      <alignment wrapText="1"/>
    </xf>
    <xf numFmtId="0" fontId="0" fillId="8" borderId="4" xfId="0" applyFill="1" applyBorder="1"/>
    <xf numFmtId="16" fontId="0" fillId="0" borderId="4" xfId="0" applyNumberFormat="1" applyBorder="1"/>
    <xf numFmtId="0" fontId="6" fillId="8" borderId="0" xfId="0" applyFont="1" applyFill="1"/>
    <xf numFmtId="4" fontId="0" fillId="10" borderId="0" xfId="0" applyNumberFormat="1" applyFill="1"/>
    <xf numFmtId="0" fontId="0" fillId="0" borderId="6" xfId="0" applyBorder="1"/>
    <xf numFmtId="0" fontId="2" fillId="2" borderId="7" xfId="1" applyFont="1" applyBorder="1"/>
    <xf numFmtId="4" fontId="0" fillId="10" borderId="4" xfId="0" applyNumberFormat="1" applyFill="1" applyBorder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9" borderId="0" xfId="0" applyFill="1"/>
    <xf numFmtId="0" fontId="0" fillId="9" borderId="7" xfId="0" applyFill="1" applyBorder="1"/>
    <xf numFmtId="0" fontId="2" fillId="9" borderId="7" xfId="1" applyFont="1" applyFill="1" applyBorder="1"/>
    <xf numFmtId="0" fontId="0" fillId="12" borderId="4" xfId="0" applyFill="1" applyBorder="1"/>
    <xf numFmtId="0" fontId="0" fillId="12" borderId="8" xfId="0" applyFill="1" applyBorder="1"/>
    <xf numFmtId="0" fontId="0" fillId="12" borderId="9" xfId="0" applyFill="1" applyBorder="1"/>
    <xf numFmtId="0" fontId="0" fillId="12" borderId="10" xfId="0" applyFill="1" applyBorder="1"/>
    <xf numFmtId="0" fontId="0" fillId="8" borderId="4" xfId="0" applyFill="1" applyBorder="1" applyAlignment="1">
      <alignment wrapText="1"/>
    </xf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6" fillId="8" borderId="4" xfId="0" applyFont="1" applyFill="1" applyBorder="1"/>
    <xf numFmtId="0" fontId="6" fillId="9" borderId="4" xfId="0" applyFont="1" applyFill="1" applyBorder="1"/>
    <xf numFmtId="0" fontId="6" fillId="11" borderId="4" xfId="0" applyFont="1" applyFill="1" applyBorder="1"/>
    <xf numFmtId="0" fontId="4" fillId="8" borderId="4" xfId="0" applyFont="1" applyFill="1" applyBorder="1"/>
    <xf numFmtId="4" fontId="6" fillId="10" borderId="4" xfId="0" applyNumberFormat="1" applyFont="1" applyFill="1" applyBorder="1"/>
    <xf numFmtId="4" fontId="0" fillId="12" borderId="4" xfId="0" applyNumberFormat="1" applyFill="1" applyBorder="1"/>
    <xf numFmtId="14" fontId="0" fillId="12" borderId="8" xfId="0" applyNumberFormat="1" applyFill="1" applyBorder="1"/>
    <xf numFmtId="0" fontId="0" fillId="12" borderId="11" xfId="0" applyFill="1" applyBorder="1"/>
    <xf numFmtId="14" fontId="6" fillId="8" borderId="1" xfId="0" applyNumberFormat="1" applyFont="1" applyFill="1" applyBorder="1"/>
    <xf numFmtId="0" fontId="0" fillId="0" borderId="7" xfId="0" applyBorder="1"/>
    <xf numFmtId="0" fontId="6" fillId="8" borderId="11" xfId="0" applyFont="1" applyFill="1" applyBorder="1"/>
    <xf numFmtId="0" fontId="6" fillId="11" borderId="11" xfId="0" applyFont="1" applyFill="1" applyBorder="1"/>
    <xf numFmtId="0" fontId="6" fillId="9" borderId="11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2" fillId="6" borderId="4" xfId="0" applyFont="1" applyFill="1" applyBorder="1"/>
    <xf numFmtId="0" fontId="0" fillId="6" borderId="0" xfId="0" applyFill="1"/>
  </cellXfs>
  <cellStyles count="5">
    <cellStyle name="20% - Accent4" xfId="2" builtinId="42"/>
    <cellStyle name="40% - Accent4" xfId="3" builtinId="43"/>
    <cellStyle name="60% - Accent2" xfId="1" builtinId="36"/>
    <cellStyle name="60% - Accent4" xfId="4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C159-9283-4A81-8715-92AFA6C7DA7E}">
  <dimension ref="A1:AL68"/>
  <sheetViews>
    <sheetView topLeftCell="M3" zoomScale="101" zoomScaleNormal="100" workbookViewId="0">
      <pane ySplit="5" topLeftCell="A29" activePane="bottomLeft" state="frozen"/>
      <selection activeCell="A3" sqref="A3"/>
      <selection pane="bottomLeft" activeCell="Q20" sqref="Q20"/>
    </sheetView>
  </sheetViews>
  <sheetFormatPr defaultRowHeight="14.4" x14ac:dyDescent="0.3"/>
  <cols>
    <col min="1" max="1" width="11.5546875" customWidth="1"/>
    <col min="3" max="4" width="29.109375" bestFit="1" customWidth="1"/>
    <col min="7" max="7" width="11.109375" customWidth="1"/>
    <col min="8" max="8" width="10.109375" customWidth="1"/>
    <col min="17" max="17" width="10.5546875" customWidth="1"/>
    <col min="35" max="35" width="9.88671875" bestFit="1" customWidth="1"/>
    <col min="36" max="37" width="9.88671875" customWidth="1"/>
  </cols>
  <sheetData>
    <row r="1" spans="1:38" ht="18" x14ac:dyDescent="0.35">
      <c r="A1" s="1" t="s">
        <v>0</v>
      </c>
      <c r="C1" s="1"/>
      <c r="D1" s="1"/>
    </row>
    <row r="2" spans="1:38" ht="18" x14ac:dyDescent="0.35">
      <c r="A2" s="1" t="s">
        <v>35</v>
      </c>
      <c r="C2" s="1"/>
      <c r="D2" s="1"/>
      <c r="E2" s="1"/>
    </row>
    <row r="3" spans="1:38" x14ac:dyDescent="0.3">
      <c r="AE3" t="s">
        <v>69</v>
      </c>
    </row>
    <row r="5" spans="1:38" x14ac:dyDescent="0.3">
      <c r="A5" s="2" t="s">
        <v>1</v>
      </c>
      <c r="B5" s="3"/>
      <c r="C5" s="3"/>
      <c r="D5" s="3"/>
      <c r="E5" s="3"/>
      <c r="F5" s="3"/>
      <c r="G5" s="3"/>
      <c r="H5" s="4"/>
      <c r="I5" s="5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8" t="s">
        <v>2</v>
      </c>
      <c r="AB5" s="22"/>
      <c r="AC5" s="22"/>
      <c r="AD5" s="9"/>
      <c r="AE5" s="9"/>
      <c r="AF5" s="9"/>
      <c r="AG5" s="9"/>
      <c r="AH5" s="9"/>
      <c r="AI5" s="9"/>
      <c r="AJ5" s="9"/>
      <c r="AK5" s="9"/>
      <c r="AL5" s="10"/>
    </row>
    <row r="6" spans="1:38" ht="43.2" x14ac:dyDescent="0.3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33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33" t="s">
        <v>13</v>
      </c>
      <c r="M6" s="33" t="s">
        <v>66</v>
      </c>
      <c r="N6" s="11" t="s">
        <v>14</v>
      </c>
      <c r="O6" s="11" t="s">
        <v>15</v>
      </c>
      <c r="P6" s="11" t="s">
        <v>16</v>
      </c>
      <c r="Q6" s="11" t="s">
        <v>17</v>
      </c>
      <c r="R6" s="11" t="s">
        <v>32</v>
      </c>
      <c r="S6" s="33" t="s">
        <v>18</v>
      </c>
      <c r="T6" s="33" t="s">
        <v>19</v>
      </c>
      <c r="U6" s="33" t="s">
        <v>20</v>
      </c>
      <c r="V6" s="33" t="s">
        <v>65</v>
      </c>
      <c r="W6" s="11" t="s">
        <v>21</v>
      </c>
      <c r="X6" s="11" t="s">
        <v>81</v>
      </c>
      <c r="Y6" s="11" t="s">
        <v>22</v>
      </c>
      <c r="Z6" s="11" t="s">
        <v>23</v>
      </c>
      <c r="AA6" s="11" t="s">
        <v>24</v>
      </c>
      <c r="AB6" s="11" t="s">
        <v>103</v>
      </c>
      <c r="AC6" s="11" t="s">
        <v>68</v>
      </c>
      <c r="AD6" s="11" t="s">
        <v>25</v>
      </c>
      <c r="AE6" s="11" t="s">
        <v>26</v>
      </c>
      <c r="AF6" s="33" t="s">
        <v>27</v>
      </c>
      <c r="AG6" s="11" t="s">
        <v>28</v>
      </c>
      <c r="AH6" s="11" t="s">
        <v>29</v>
      </c>
      <c r="AI6" s="11" t="s">
        <v>30</v>
      </c>
      <c r="AJ6" s="11" t="s">
        <v>31</v>
      </c>
      <c r="AK6" s="33" t="s">
        <v>67</v>
      </c>
      <c r="AL6" s="33" t="s">
        <v>117</v>
      </c>
    </row>
    <row r="7" spans="1:38" x14ac:dyDescent="0.3">
      <c r="A7" s="11" t="s">
        <v>64</v>
      </c>
      <c r="B7" s="11"/>
      <c r="C7" s="21"/>
      <c r="D7" s="21"/>
      <c r="E7" s="11"/>
      <c r="F7" s="11"/>
      <c r="G7" s="21"/>
      <c r="H7" s="21"/>
      <c r="I7" s="11">
        <v>726</v>
      </c>
      <c r="J7" s="11">
        <v>250</v>
      </c>
      <c r="K7" s="11">
        <v>800</v>
      </c>
      <c r="L7" s="11">
        <v>163.68</v>
      </c>
      <c r="M7" s="11">
        <v>300</v>
      </c>
      <c r="N7" s="11">
        <v>100</v>
      </c>
      <c r="O7" s="11">
        <v>114</v>
      </c>
      <c r="P7" s="11">
        <v>0</v>
      </c>
      <c r="Q7" s="11">
        <v>400</v>
      </c>
      <c r="R7" s="11">
        <v>520</v>
      </c>
      <c r="S7" s="11"/>
      <c r="T7" s="11">
        <v>90</v>
      </c>
      <c r="U7" s="11">
        <v>96</v>
      </c>
      <c r="V7" s="11">
        <v>200</v>
      </c>
      <c r="W7" s="11"/>
      <c r="X7" s="11"/>
      <c r="Y7" s="11"/>
      <c r="Z7" s="11"/>
      <c r="AA7" s="11">
        <v>0</v>
      </c>
      <c r="AB7" s="11"/>
      <c r="AC7" s="11">
        <v>49.21</v>
      </c>
      <c r="AD7" s="11"/>
      <c r="AE7" s="11">
        <v>1120</v>
      </c>
      <c r="AF7" s="11">
        <v>1850</v>
      </c>
      <c r="AG7" s="11">
        <v>1700</v>
      </c>
      <c r="AH7" s="11">
        <v>250</v>
      </c>
      <c r="AI7" s="11">
        <v>560</v>
      </c>
      <c r="AJ7" s="11">
        <v>1120</v>
      </c>
      <c r="AK7" s="11">
        <v>150</v>
      </c>
      <c r="AL7" s="11"/>
    </row>
    <row r="8" spans="1:38" x14ac:dyDescent="0.3">
      <c r="A8" s="13">
        <v>45017</v>
      </c>
      <c r="B8" s="12"/>
      <c r="C8" t="s">
        <v>34</v>
      </c>
      <c r="E8" s="12"/>
      <c r="F8" s="12"/>
      <c r="H8" s="37">
        <v>12659.34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x14ac:dyDescent="0.3">
      <c r="A9" s="13">
        <v>45019</v>
      </c>
      <c r="B9" s="12" t="s">
        <v>41</v>
      </c>
      <c r="C9" s="12" t="s">
        <v>36</v>
      </c>
      <c r="D9" s="12" t="s">
        <v>37</v>
      </c>
      <c r="E9" s="12" t="s">
        <v>87</v>
      </c>
      <c r="F9" s="18"/>
      <c r="G9" s="17">
        <v>55</v>
      </c>
      <c r="H9" s="15">
        <v>12604.34</v>
      </c>
      <c r="I9" s="12">
        <v>55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>
        <v>55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x14ac:dyDescent="0.3">
      <c r="A10" s="13">
        <v>45028</v>
      </c>
      <c r="B10" s="12" t="s">
        <v>38</v>
      </c>
      <c r="C10" s="12" t="s">
        <v>39</v>
      </c>
      <c r="D10" s="12" t="s">
        <v>40</v>
      </c>
      <c r="E10" s="12" t="s">
        <v>86</v>
      </c>
      <c r="F10" s="17">
        <v>62.5</v>
      </c>
      <c r="G10" s="17"/>
      <c r="H10" s="15">
        <v>12666.84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>
        <v>62.5</v>
      </c>
      <c r="AH10" s="12"/>
      <c r="AI10" s="12"/>
      <c r="AJ10" s="12"/>
      <c r="AK10" s="12"/>
      <c r="AL10" s="12">
        <v>62.5</v>
      </c>
    </row>
    <row r="11" spans="1:38" x14ac:dyDescent="0.3">
      <c r="A11" s="13">
        <v>45029</v>
      </c>
      <c r="B11" s="12" t="s">
        <v>41</v>
      </c>
      <c r="C11" s="12" t="s">
        <v>42</v>
      </c>
      <c r="D11" s="12" t="s">
        <v>43</v>
      </c>
      <c r="E11" s="12" t="s">
        <v>87</v>
      </c>
      <c r="F11" s="17"/>
      <c r="G11" s="17">
        <v>69.319999999999993</v>
      </c>
      <c r="H11" s="15">
        <v>12597.52</v>
      </c>
      <c r="I11" s="12"/>
      <c r="J11" s="12"/>
      <c r="K11" s="12">
        <v>69.319999999999993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69.319999999999993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x14ac:dyDescent="0.3">
      <c r="A12" s="13">
        <v>45029</v>
      </c>
      <c r="B12" s="12" t="s">
        <v>52</v>
      </c>
      <c r="C12" s="12">
        <v>500351</v>
      </c>
      <c r="D12" s="12" t="s">
        <v>61</v>
      </c>
      <c r="E12" s="12" t="s">
        <v>86</v>
      </c>
      <c r="F12" s="17">
        <v>65</v>
      </c>
      <c r="G12" s="17"/>
      <c r="H12" s="15">
        <v>12662.52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10</v>
      </c>
      <c r="AB12" s="12"/>
      <c r="AC12" s="12"/>
      <c r="AD12" s="12"/>
      <c r="AE12" s="12"/>
      <c r="AF12" s="12">
        <v>50</v>
      </c>
      <c r="AG12" s="12"/>
      <c r="AH12" s="12">
        <v>5</v>
      </c>
      <c r="AI12" s="12"/>
      <c r="AJ12" s="12"/>
      <c r="AK12" s="12"/>
      <c r="AL12" s="12">
        <v>65</v>
      </c>
    </row>
    <row r="13" spans="1:38" x14ac:dyDescent="0.3">
      <c r="A13" s="13">
        <v>45034</v>
      </c>
      <c r="B13" s="12" t="s">
        <v>41</v>
      </c>
      <c r="C13" s="12" t="s">
        <v>44</v>
      </c>
      <c r="D13" s="12" t="s">
        <v>45</v>
      </c>
      <c r="E13" s="12" t="s">
        <v>87</v>
      </c>
      <c r="F13" s="17"/>
      <c r="G13" s="17">
        <v>14.09</v>
      </c>
      <c r="H13" s="15">
        <v>12648.43</v>
      </c>
      <c r="I13" s="12"/>
      <c r="J13" s="12">
        <v>14.09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14.09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x14ac:dyDescent="0.3">
      <c r="A14" s="13">
        <v>45041</v>
      </c>
      <c r="B14" s="12" t="s">
        <v>38</v>
      </c>
      <c r="C14" s="12" t="s">
        <v>51</v>
      </c>
      <c r="D14" s="12" t="s">
        <v>40</v>
      </c>
      <c r="E14" s="12" t="s">
        <v>86</v>
      </c>
      <c r="F14" s="17">
        <v>18</v>
      </c>
      <c r="G14" s="17"/>
      <c r="H14" s="15">
        <v>12666.43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>
        <v>18</v>
      </c>
      <c r="AH14" s="12"/>
      <c r="AI14" s="12"/>
      <c r="AJ14" s="12"/>
      <c r="AK14" s="12"/>
      <c r="AL14" s="12">
        <v>18</v>
      </c>
    </row>
    <row r="15" spans="1:38" x14ac:dyDescent="0.3">
      <c r="A15" s="13">
        <v>45042</v>
      </c>
      <c r="B15" s="12" t="s">
        <v>52</v>
      </c>
      <c r="C15" s="12">
        <v>500407</v>
      </c>
      <c r="D15" s="12" t="s">
        <v>62</v>
      </c>
      <c r="E15" s="12" t="s">
        <v>86</v>
      </c>
      <c r="F15" s="17">
        <v>83</v>
      </c>
      <c r="G15" s="17"/>
      <c r="H15" s="15">
        <v>12749.43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>
        <v>60</v>
      </c>
      <c r="AG15" s="12"/>
      <c r="AH15" s="12">
        <v>23</v>
      </c>
      <c r="AI15" s="12"/>
      <c r="AJ15" s="12"/>
      <c r="AK15" s="12"/>
      <c r="AL15" s="12">
        <v>83</v>
      </c>
    </row>
    <row r="16" spans="1:38" x14ac:dyDescent="0.3">
      <c r="A16" s="13">
        <v>45043</v>
      </c>
      <c r="B16" s="12" t="s">
        <v>48</v>
      </c>
      <c r="C16" s="12" t="s">
        <v>46</v>
      </c>
      <c r="D16" s="12" t="s">
        <v>47</v>
      </c>
      <c r="E16" s="12" t="s">
        <v>63</v>
      </c>
      <c r="F16" s="17"/>
      <c r="G16" s="17">
        <v>33.950000000000003</v>
      </c>
      <c r="H16" s="15">
        <v>12715.48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>
        <v>33.950000000000003</v>
      </c>
      <c r="W16" s="12"/>
      <c r="X16" s="12"/>
      <c r="Y16" s="12"/>
      <c r="Z16" s="12">
        <v>33.950000000000003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x14ac:dyDescent="0.3">
      <c r="A17" s="13">
        <v>45043</v>
      </c>
      <c r="B17" s="12" t="s">
        <v>38</v>
      </c>
      <c r="C17" s="12" t="s">
        <v>49</v>
      </c>
      <c r="D17" s="12" t="s">
        <v>50</v>
      </c>
      <c r="E17" s="12" t="s">
        <v>87</v>
      </c>
      <c r="F17" s="17"/>
      <c r="G17" s="17">
        <v>7700</v>
      </c>
      <c r="H17" s="20">
        <v>5015.4799999999996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7700</v>
      </c>
      <c r="Y17" s="12"/>
      <c r="Z17" s="12">
        <v>7700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x14ac:dyDescent="0.3">
      <c r="A18" s="13" t="s">
        <v>89</v>
      </c>
      <c r="B18" s="12" t="s">
        <v>41</v>
      </c>
      <c r="C18" s="12" t="s">
        <v>36</v>
      </c>
      <c r="D18" s="12" t="s">
        <v>37</v>
      </c>
      <c r="E18" s="12" t="s">
        <v>118</v>
      </c>
      <c r="F18" s="17"/>
      <c r="G18" s="17">
        <v>55</v>
      </c>
      <c r="H18" s="15">
        <v>4960.4799999999996</v>
      </c>
      <c r="I18" s="12">
        <v>55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>
        <v>55</v>
      </c>
      <c r="AA18" s="12"/>
      <c r="AB18" s="12"/>
      <c r="AC18" s="12"/>
      <c r="AD18" s="12"/>
      <c r="AE18" s="12"/>
      <c r="AF18" s="12"/>
      <c r="AG18" s="12"/>
      <c r="AH18" s="12"/>
      <c r="AI18" s="17"/>
      <c r="AJ18" s="16"/>
      <c r="AK18" s="16"/>
      <c r="AL18" s="12"/>
    </row>
    <row r="19" spans="1:38" x14ac:dyDescent="0.3">
      <c r="A19" s="13">
        <v>45049</v>
      </c>
      <c r="B19" s="12" t="s">
        <v>70</v>
      </c>
      <c r="C19" s="12">
        <v>500408</v>
      </c>
      <c r="D19" s="12" t="s">
        <v>85</v>
      </c>
      <c r="E19" s="12" t="s">
        <v>120</v>
      </c>
      <c r="F19" s="17">
        <v>84</v>
      </c>
      <c r="G19" s="17"/>
      <c r="H19" s="15">
        <v>5044.4799999999996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>
        <v>84</v>
      </c>
      <c r="AH19" s="12"/>
      <c r="AI19" s="12"/>
      <c r="AJ19" s="12"/>
      <c r="AK19" s="12"/>
      <c r="AL19" s="12">
        <v>84</v>
      </c>
    </row>
    <row r="20" spans="1:38" x14ac:dyDescent="0.3">
      <c r="A20" s="13">
        <v>45055</v>
      </c>
      <c r="B20" s="12" t="s">
        <v>71</v>
      </c>
      <c r="C20" s="12" t="s">
        <v>39</v>
      </c>
      <c r="D20" s="12"/>
      <c r="E20" s="12" t="s">
        <v>120</v>
      </c>
      <c r="F20" s="17">
        <v>50</v>
      </c>
      <c r="G20" s="17"/>
      <c r="H20" s="15">
        <v>5094.4799999999996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>
        <v>50</v>
      </c>
      <c r="AH20" s="12"/>
      <c r="AI20" s="12"/>
      <c r="AJ20" s="12"/>
      <c r="AK20" s="12"/>
      <c r="AL20" s="12">
        <v>50</v>
      </c>
    </row>
    <row r="21" spans="1:38" x14ac:dyDescent="0.3">
      <c r="A21" s="13">
        <v>45057</v>
      </c>
      <c r="B21" s="12" t="s">
        <v>52</v>
      </c>
      <c r="C21" s="12">
        <v>500409</v>
      </c>
      <c r="D21" s="12" t="s">
        <v>83</v>
      </c>
      <c r="E21" s="12" t="s">
        <v>175</v>
      </c>
      <c r="F21" s="23">
        <v>436.37</v>
      </c>
      <c r="G21" s="23"/>
      <c r="H21" s="15">
        <v>5530.85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>
        <v>281.32</v>
      </c>
      <c r="AF21" s="12">
        <v>75.05</v>
      </c>
      <c r="AG21" s="12"/>
      <c r="AH21" s="12"/>
      <c r="AI21" s="12">
        <v>80</v>
      </c>
      <c r="AJ21" s="12"/>
      <c r="AK21" s="12"/>
      <c r="AL21" s="12">
        <v>436.37</v>
      </c>
    </row>
    <row r="22" spans="1:38" x14ac:dyDescent="0.3">
      <c r="A22" s="13">
        <v>45057</v>
      </c>
      <c r="B22" s="12" t="s">
        <v>52</v>
      </c>
      <c r="C22" s="12">
        <v>500409</v>
      </c>
      <c r="D22" s="12" t="s">
        <v>73</v>
      </c>
      <c r="E22" s="12" t="s">
        <v>175</v>
      </c>
      <c r="F22" s="23">
        <v>436.37</v>
      </c>
      <c r="G22" s="23"/>
      <c r="H22" s="15">
        <v>5967.22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25">
        <v>436.37</v>
      </c>
    </row>
    <row r="23" spans="1:38" x14ac:dyDescent="0.3">
      <c r="A23" s="13">
        <v>45057</v>
      </c>
      <c r="B23" s="12" t="s">
        <v>52</v>
      </c>
      <c r="C23" s="12">
        <v>500410</v>
      </c>
      <c r="D23" s="12" t="s">
        <v>40</v>
      </c>
      <c r="E23" s="35" t="s">
        <v>120</v>
      </c>
      <c r="F23" s="17">
        <v>252</v>
      </c>
      <c r="G23" s="23"/>
      <c r="H23" s="15">
        <v>6219.22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26"/>
      <c r="AA23" s="12"/>
      <c r="AB23" s="12"/>
      <c r="AC23" s="12"/>
      <c r="AD23" s="12"/>
      <c r="AE23" s="12"/>
      <c r="AF23" s="12"/>
      <c r="AG23" s="12">
        <v>252</v>
      </c>
      <c r="AH23" s="12"/>
      <c r="AI23" s="12"/>
      <c r="AJ23" s="12"/>
      <c r="AK23" s="12"/>
      <c r="AL23" s="12">
        <v>252</v>
      </c>
    </row>
    <row r="24" spans="1:38" x14ac:dyDescent="0.3">
      <c r="A24" s="13">
        <v>45057</v>
      </c>
      <c r="B24" s="12" t="s">
        <v>52</v>
      </c>
      <c r="C24" s="12">
        <v>500409</v>
      </c>
      <c r="D24" s="12" t="s">
        <v>72</v>
      </c>
      <c r="E24" s="12" t="s">
        <v>175</v>
      </c>
      <c r="F24" s="23"/>
      <c r="G24" s="23">
        <v>436.37</v>
      </c>
      <c r="H24" s="15">
        <v>5782.85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v>436.37</v>
      </c>
      <c r="Z24" s="25">
        <v>436.37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x14ac:dyDescent="0.3">
      <c r="A25" s="13">
        <v>45061</v>
      </c>
      <c r="B25" s="12" t="s">
        <v>41</v>
      </c>
      <c r="C25" s="12" t="s">
        <v>42</v>
      </c>
      <c r="D25" s="12" t="s">
        <v>43</v>
      </c>
      <c r="E25" s="12" t="s">
        <v>118</v>
      </c>
      <c r="F25" s="17"/>
      <c r="G25" s="17">
        <v>69.319999999999993</v>
      </c>
      <c r="H25" s="15">
        <v>5713.53</v>
      </c>
      <c r="I25" s="12"/>
      <c r="J25" s="12"/>
      <c r="K25" s="12">
        <v>69.319999999999993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>
        <v>69.319999999999993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x14ac:dyDescent="0.3">
      <c r="A26" s="13">
        <v>45062</v>
      </c>
      <c r="B26" s="12" t="s">
        <v>38</v>
      </c>
      <c r="C26" s="12" t="s">
        <v>75</v>
      </c>
      <c r="D26" s="12" t="s">
        <v>74</v>
      </c>
      <c r="E26" s="12" t="s">
        <v>86</v>
      </c>
      <c r="F26" s="17"/>
      <c r="G26" s="17">
        <v>70.400000000000006</v>
      </c>
      <c r="H26" s="15">
        <v>5643.13</v>
      </c>
      <c r="I26" s="12"/>
      <c r="J26" s="12"/>
      <c r="K26" s="12"/>
      <c r="L26" s="12"/>
      <c r="M26" s="12">
        <v>70.400000000000006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>
        <v>70.400000000000006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x14ac:dyDescent="0.3">
      <c r="A27" s="13">
        <v>45064</v>
      </c>
      <c r="B27" s="12" t="s">
        <v>41</v>
      </c>
      <c r="C27" s="12" t="s">
        <v>44</v>
      </c>
      <c r="D27" s="12" t="s">
        <v>45</v>
      </c>
      <c r="E27" s="12" t="s">
        <v>118</v>
      </c>
      <c r="F27" s="17"/>
      <c r="G27" s="12">
        <v>17.22</v>
      </c>
      <c r="H27" s="15">
        <v>5625.91</v>
      </c>
      <c r="I27" s="12"/>
      <c r="J27" s="12">
        <v>17.22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>
        <v>17.22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x14ac:dyDescent="0.3">
      <c r="A28" s="13">
        <v>45071</v>
      </c>
      <c r="B28" s="12" t="s">
        <v>38</v>
      </c>
      <c r="C28" s="12" t="s">
        <v>91</v>
      </c>
      <c r="D28" s="12" t="s">
        <v>84</v>
      </c>
      <c r="E28" s="12" t="s">
        <v>120</v>
      </c>
      <c r="F28" s="17">
        <v>7.86</v>
      </c>
      <c r="G28" s="12"/>
      <c r="H28" s="15">
        <v>5633.77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>
        <v>7.86</v>
      </c>
      <c r="AJ28" s="12"/>
      <c r="AK28" s="12"/>
      <c r="AL28" s="12">
        <v>7.86</v>
      </c>
    </row>
    <row r="29" spans="1:38" x14ac:dyDescent="0.3">
      <c r="A29" s="13">
        <v>45072</v>
      </c>
      <c r="B29" s="12" t="s">
        <v>38</v>
      </c>
      <c r="C29" s="12" t="s">
        <v>76</v>
      </c>
      <c r="D29" s="12" t="s">
        <v>88</v>
      </c>
      <c r="E29" s="12" t="s">
        <v>120</v>
      </c>
      <c r="F29" s="23">
        <v>168</v>
      </c>
      <c r="G29" s="12"/>
      <c r="H29" s="15">
        <v>5801.77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>
        <v>168</v>
      </c>
      <c r="AL29" s="12">
        <v>168</v>
      </c>
    </row>
    <row r="30" spans="1:38" x14ac:dyDescent="0.3">
      <c r="A30" s="13">
        <v>45072</v>
      </c>
      <c r="B30" s="12" t="s">
        <v>38</v>
      </c>
      <c r="C30" s="12" t="s">
        <v>77</v>
      </c>
      <c r="D30" s="12" t="s">
        <v>78</v>
      </c>
      <c r="E30" s="12" t="s">
        <v>120</v>
      </c>
      <c r="F30" s="17">
        <v>16</v>
      </c>
      <c r="G30" s="12"/>
      <c r="H30" s="15">
        <v>5817.77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26">
        <v>16</v>
      </c>
      <c r="AJ30" s="12"/>
      <c r="AK30" s="12"/>
      <c r="AL30" s="12">
        <v>16</v>
      </c>
    </row>
    <row r="31" spans="1:38" x14ac:dyDescent="0.3">
      <c r="A31" s="13">
        <v>45077</v>
      </c>
      <c r="B31" s="12" t="s">
        <v>52</v>
      </c>
      <c r="C31" s="12">
        <v>500412</v>
      </c>
      <c r="D31" s="12" t="s">
        <v>82</v>
      </c>
      <c r="E31" s="12" t="s">
        <v>120</v>
      </c>
      <c r="F31" s="24">
        <v>352.75</v>
      </c>
      <c r="G31" s="12"/>
      <c r="H31" s="20">
        <v>6170.52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>
        <v>237.2</v>
      </c>
      <c r="AF31" s="12">
        <v>75</v>
      </c>
      <c r="AG31" s="12"/>
      <c r="AH31" s="12">
        <v>25</v>
      </c>
      <c r="AI31" s="26">
        <v>15.55</v>
      </c>
      <c r="AJ31" s="12"/>
      <c r="AK31" s="12"/>
      <c r="AL31" s="12">
        <v>352.75</v>
      </c>
    </row>
    <row r="32" spans="1:38" x14ac:dyDescent="0.3">
      <c r="A32" s="13">
        <v>45079</v>
      </c>
      <c r="B32" s="12" t="s">
        <v>71</v>
      </c>
      <c r="C32" s="12" t="s">
        <v>79</v>
      </c>
      <c r="D32" s="12" t="s">
        <v>80</v>
      </c>
      <c r="E32" s="12" t="s">
        <v>174</v>
      </c>
      <c r="F32" s="12">
        <v>8</v>
      </c>
      <c r="G32" s="12"/>
      <c r="H32" s="15">
        <v>6178.52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34">
        <v>8</v>
      </c>
      <c r="AJ32" s="12"/>
      <c r="AK32" s="12"/>
      <c r="AL32" s="12">
        <v>8</v>
      </c>
    </row>
    <row r="33" spans="1:38" x14ac:dyDescent="0.3">
      <c r="A33" s="13">
        <v>45082</v>
      </c>
      <c r="B33" s="12" t="s">
        <v>38</v>
      </c>
      <c r="C33" s="12" t="s">
        <v>91</v>
      </c>
      <c r="D33" s="12" t="s">
        <v>92</v>
      </c>
      <c r="E33" s="12" t="s">
        <v>174</v>
      </c>
      <c r="F33" s="12">
        <v>1.97</v>
      </c>
      <c r="G33" s="12"/>
      <c r="H33" s="15">
        <v>6180.49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>
        <v>1.97</v>
      </c>
      <c r="AG33" s="12"/>
      <c r="AH33" s="12"/>
      <c r="AI33" s="12"/>
      <c r="AJ33" s="12"/>
      <c r="AK33" s="12"/>
      <c r="AL33" s="12">
        <v>1.97</v>
      </c>
    </row>
    <row r="34" spans="1:38" x14ac:dyDescent="0.3">
      <c r="A34" s="13">
        <v>45082</v>
      </c>
      <c r="B34" s="12" t="s">
        <v>41</v>
      </c>
      <c r="C34" s="12" t="s">
        <v>36</v>
      </c>
      <c r="D34" s="12" t="s">
        <v>37</v>
      </c>
      <c r="E34" s="12" t="s">
        <v>173</v>
      </c>
      <c r="F34" s="12"/>
      <c r="G34" s="12">
        <v>55</v>
      </c>
      <c r="H34" s="15">
        <v>6125.49</v>
      </c>
      <c r="I34" s="12">
        <v>55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55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x14ac:dyDescent="0.3">
      <c r="A35" s="13">
        <v>45083</v>
      </c>
      <c r="B35" s="12" t="s">
        <v>48</v>
      </c>
      <c r="C35" s="12" t="s">
        <v>49</v>
      </c>
      <c r="D35" s="12" t="s">
        <v>50</v>
      </c>
      <c r="E35" s="12" t="s">
        <v>173</v>
      </c>
      <c r="F35" s="12"/>
      <c r="G35" s="12">
        <v>1000</v>
      </c>
      <c r="H35" s="15">
        <v>5125.49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>
        <v>1000</v>
      </c>
      <c r="Y35" s="12"/>
      <c r="Z35" s="12">
        <v>1000</v>
      </c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8" x14ac:dyDescent="0.3">
      <c r="A36" s="13">
        <v>45083</v>
      </c>
      <c r="B36" s="12" t="s">
        <v>71</v>
      </c>
      <c r="C36" s="12" t="s">
        <v>90</v>
      </c>
      <c r="D36" s="12" t="s">
        <v>92</v>
      </c>
      <c r="E36" s="12" t="s">
        <v>174</v>
      </c>
      <c r="F36" s="12">
        <v>2</v>
      </c>
      <c r="G36" s="12"/>
      <c r="H36" s="15">
        <v>5127.49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2</v>
      </c>
      <c r="AG36" s="12"/>
      <c r="AH36" s="12"/>
      <c r="AI36" s="12"/>
      <c r="AJ36" s="12"/>
      <c r="AK36" s="12"/>
      <c r="AL36" s="12">
        <v>2</v>
      </c>
    </row>
    <row r="37" spans="1:38" x14ac:dyDescent="0.3">
      <c r="A37" s="13">
        <v>45089</v>
      </c>
      <c r="B37" s="12" t="s">
        <v>38</v>
      </c>
      <c r="C37" s="12" t="s">
        <v>39</v>
      </c>
      <c r="D37" s="12" t="s">
        <v>28</v>
      </c>
      <c r="E37" s="12" t="s">
        <v>174</v>
      </c>
      <c r="F37" s="12">
        <v>37.5</v>
      </c>
      <c r="G37" s="12"/>
      <c r="H37" s="15">
        <v>5164.99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>
        <v>37.5</v>
      </c>
      <c r="AH37" s="12"/>
      <c r="AI37" s="12"/>
      <c r="AJ37" s="12"/>
      <c r="AK37" s="12"/>
      <c r="AL37" s="12">
        <v>37.5</v>
      </c>
    </row>
    <row r="38" spans="1:38" x14ac:dyDescent="0.3">
      <c r="A38" s="13">
        <v>45091</v>
      </c>
      <c r="B38" s="12" t="s">
        <v>52</v>
      </c>
      <c r="C38" s="12">
        <v>500413</v>
      </c>
      <c r="D38" s="12"/>
      <c r="E38" s="12" t="s">
        <v>174</v>
      </c>
      <c r="F38" s="12">
        <v>87.6</v>
      </c>
      <c r="G38" s="12"/>
      <c r="H38" s="15">
        <v>5252.59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20</v>
      </c>
      <c r="AB38" s="12"/>
      <c r="AC38" s="12"/>
      <c r="AD38" s="12"/>
      <c r="AE38" s="12"/>
      <c r="AF38" s="12">
        <v>50.6</v>
      </c>
      <c r="AG38" s="12"/>
      <c r="AH38" s="12">
        <v>17</v>
      </c>
      <c r="AI38" s="12"/>
      <c r="AJ38" s="12"/>
      <c r="AK38" s="12"/>
      <c r="AL38" s="12">
        <v>87.6</v>
      </c>
    </row>
    <row r="39" spans="1:38" x14ac:dyDescent="0.3">
      <c r="A39" s="13">
        <v>45092</v>
      </c>
      <c r="B39" s="12" t="s">
        <v>38</v>
      </c>
      <c r="C39" s="12" t="s">
        <v>93</v>
      </c>
      <c r="D39" s="12" t="s">
        <v>94</v>
      </c>
      <c r="E39" s="12" t="s">
        <v>119</v>
      </c>
      <c r="F39" s="12"/>
      <c r="G39" s="12">
        <v>15.25</v>
      </c>
      <c r="H39" s="15">
        <v>5237.34</v>
      </c>
      <c r="I39" s="12"/>
      <c r="J39" s="12"/>
      <c r="K39" s="12"/>
      <c r="L39" s="12"/>
      <c r="M39" s="12"/>
      <c r="N39" s="12">
        <v>15.25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15.25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1:38" x14ac:dyDescent="0.3">
      <c r="A40" s="27">
        <v>45096</v>
      </c>
      <c r="B40" s="28" t="s">
        <v>41</v>
      </c>
      <c r="C40" s="28" t="s">
        <v>44</v>
      </c>
      <c r="D40" s="28" t="s">
        <v>95</v>
      </c>
      <c r="E40" s="28" t="s">
        <v>173</v>
      </c>
      <c r="F40" s="12"/>
      <c r="G40" s="12">
        <v>17.690000000000001</v>
      </c>
      <c r="H40" s="29">
        <v>5219.6499999999996</v>
      </c>
      <c r="I40" s="12"/>
      <c r="J40" s="12">
        <v>17.690000000000001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>
        <v>17.690000000000001</v>
      </c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1:38" x14ac:dyDescent="0.3">
      <c r="A41" s="19">
        <v>45105</v>
      </c>
      <c r="B41" s="28" t="s">
        <v>38</v>
      </c>
      <c r="C41" s="28" t="s">
        <v>96</v>
      </c>
      <c r="D41" s="28" t="s">
        <v>97</v>
      </c>
      <c r="E41" s="38" t="s">
        <v>172</v>
      </c>
      <c r="F41" s="12"/>
      <c r="G41" s="12">
        <v>120</v>
      </c>
      <c r="H41" s="29">
        <v>5099.6499999999996</v>
      </c>
      <c r="I41" s="12"/>
      <c r="J41" s="12"/>
      <c r="K41" s="12"/>
      <c r="L41" s="12"/>
      <c r="M41" s="12"/>
      <c r="N41" s="12">
        <v>120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>
        <v>120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1:38" x14ac:dyDescent="0.3">
      <c r="A42" s="19">
        <v>45107</v>
      </c>
      <c r="B42" s="28" t="s">
        <v>38</v>
      </c>
      <c r="C42" s="28" t="s">
        <v>90</v>
      </c>
      <c r="D42" s="28" t="s">
        <v>92</v>
      </c>
      <c r="E42" s="38" t="s">
        <v>174</v>
      </c>
      <c r="F42" s="12">
        <v>4</v>
      </c>
      <c r="G42" s="12"/>
      <c r="H42" s="29">
        <v>5103.6499999999996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4</v>
      </c>
      <c r="AG42" s="12"/>
      <c r="AH42" s="12"/>
      <c r="AI42" s="12"/>
      <c r="AJ42" s="12"/>
      <c r="AK42" s="12"/>
      <c r="AL42" s="12">
        <v>4</v>
      </c>
    </row>
    <row r="43" spans="1:38" x14ac:dyDescent="0.3">
      <c r="A43" s="13"/>
      <c r="B43" s="12"/>
      <c r="C43" s="12"/>
      <c r="D43" s="12"/>
      <c r="E43" s="12"/>
      <c r="F43" s="12"/>
      <c r="G43" s="12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pans="1:38" x14ac:dyDescent="0.3">
      <c r="A44" s="63" t="s">
        <v>123</v>
      </c>
      <c r="B44" s="58"/>
      <c r="C44" s="58"/>
      <c r="D44" s="58"/>
      <c r="E44" s="58"/>
      <c r="F44" s="57">
        <f>SUM(F9:F42)</f>
        <v>2172.9199999999996</v>
      </c>
      <c r="G44" s="56">
        <f>SUM(G9:G42)</f>
        <v>9728.6099999999988</v>
      </c>
      <c r="H44" s="59">
        <v>5103.6499999999996</v>
      </c>
      <c r="I44" s="55">
        <f t="shared" ref="I44:AJ44" si="0">SUM(I9:I42)</f>
        <v>165</v>
      </c>
      <c r="J44" s="55">
        <f t="shared" si="0"/>
        <v>49</v>
      </c>
      <c r="K44" s="55">
        <f t="shared" si="0"/>
        <v>138.63999999999999</v>
      </c>
      <c r="L44" s="55">
        <f t="shared" si="0"/>
        <v>0</v>
      </c>
      <c r="M44" s="55">
        <f t="shared" si="0"/>
        <v>70.400000000000006</v>
      </c>
      <c r="N44" s="55">
        <f t="shared" si="0"/>
        <v>135.25</v>
      </c>
      <c r="O44" s="55">
        <f t="shared" si="0"/>
        <v>0</v>
      </c>
      <c r="P44" s="55">
        <f t="shared" si="0"/>
        <v>0</v>
      </c>
      <c r="Q44" s="55">
        <f t="shared" si="0"/>
        <v>0</v>
      </c>
      <c r="R44" s="55">
        <f t="shared" si="0"/>
        <v>0</v>
      </c>
      <c r="S44" s="55">
        <f t="shared" si="0"/>
        <v>0</v>
      </c>
      <c r="T44" s="55">
        <f t="shared" si="0"/>
        <v>0</v>
      </c>
      <c r="U44" s="55">
        <f t="shared" si="0"/>
        <v>0</v>
      </c>
      <c r="V44" s="55">
        <f t="shared" si="0"/>
        <v>33.950000000000003</v>
      </c>
      <c r="W44" s="55">
        <f t="shared" si="0"/>
        <v>0</v>
      </c>
      <c r="X44" s="55">
        <f t="shared" si="0"/>
        <v>8700</v>
      </c>
      <c r="Y44" s="55">
        <f t="shared" si="0"/>
        <v>436.37</v>
      </c>
      <c r="Z44" s="56">
        <f t="shared" si="0"/>
        <v>9728.6099999999988</v>
      </c>
      <c r="AA44" s="55">
        <f t="shared" si="0"/>
        <v>30</v>
      </c>
      <c r="AB44" s="55">
        <f t="shared" si="0"/>
        <v>0</v>
      </c>
      <c r="AC44" s="55">
        <f t="shared" si="0"/>
        <v>0</v>
      </c>
      <c r="AD44" s="55">
        <f t="shared" si="0"/>
        <v>0</v>
      </c>
      <c r="AE44" s="55">
        <f t="shared" si="0"/>
        <v>518.52</v>
      </c>
      <c r="AF44" s="55">
        <f t="shared" si="0"/>
        <v>318.62000000000006</v>
      </c>
      <c r="AG44" s="55">
        <f t="shared" si="0"/>
        <v>504</v>
      </c>
      <c r="AH44" s="55">
        <f t="shared" si="0"/>
        <v>70</v>
      </c>
      <c r="AI44" s="55">
        <f t="shared" si="0"/>
        <v>127.41</v>
      </c>
      <c r="AJ44" s="55">
        <f t="shared" si="0"/>
        <v>0</v>
      </c>
      <c r="AK44" s="55">
        <f>SUM(AK9:AK43)</f>
        <v>168</v>
      </c>
      <c r="AL44" s="57">
        <f>SUM(AL9:AL42)</f>
        <v>2172.9199999999996</v>
      </c>
    </row>
    <row r="45" spans="1:38" x14ac:dyDescent="0.3">
      <c r="A45" s="61" t="s">
        <v>124</v>
      </c>
      <c r="B45" s="62"/>
      <c r="C45" s="62"/>
      <c r="D45" s="62"/>
      <c r="E45" s="47"/>
      <c r="F45" s="47"/>
      <c r="G45" s="47"/>
      <c r="H45" s="60"/>
      <c r="I45" s="47">
        <f t="shared" ref="I45:W45" si="1">I7-I44</f>
        <v>561</v>
      </c>
      <c r="J45" s="47">
        <f t="shared" si="1"/>
        <v>201</v>
      </c>
      <c r="K45" s="47">
        <f t="shared" si="1"/>
        <v>661.36</v>
      </c>
      <c r="L45" s="47">
        <f t="shared" si="1"/>
        <v>163.68</v>
      </c>
      <c r="M45" s="47">
        <f t="shared" si="1"/>
        <v>229.6</v>
      </c>
      <c r="N45" s="47">
        <f t="shared" si="1"/>
        <v>-35.25</v>
      </c>
      <c r="O45" s="47">
        <f t="shared" si="1"/>
        <v>114</v>
      </c>
      <c r="P45" s="47">
        <f t="shared" si="1"/>
        <v>0</v>
      </c>
      <c r="Q45" s="47">
        <f t="shared" si="1"/>
        <v>400</v>
      </c>
      <c r="R45" s="47">
        <f t="shared" si="1"/>
        <v>520</v>
      </c>
      <c r="S45" s="47">
        <f t="shared" si="1"/>
        <v>0</v>
      </c>
      <c r="T45" s="47">
        <f t="shared" si="1"/>
        <v>90</v>
      </c>
      <c r="U45" s="47">
        <f t="shared" si="1"/>
        <v>96</v>
      </c>
      <c r="V45" s="47">
        <f t="shared" si="1"/>
        <v>166.05</v>
      </c>
      <c r="W45" s="47">
        <f t="shared" si="1"/>
        <v>0</v>
      </c>
      <c r="X45" s="47"/>
      <c r="Y45" s="47"/>
      <c r="Z45" s="47"/>
      <c r="AA45" s="47">
        <f t="shared" ref="AA45:AK45" si="2">AA7-AA44</f>
        <v>-30</v>
      </c>
      <c r="AB45" s="47">
        <f t="shared" si="2"/>
        <v>0</v>
      </c>
      <c r="AC45" s="47">
        <f t="shared" si="2"/>
        <v>49.21</v>
      </c>
      <c r="AD45" s="47">
        <f t="shared" si="2"/>
        <v>0</v>
      </c>
      <c r="AE45" s="47">
        <f t="shared" si="2"/>
        <v>601.48</v>
      </c>
      <c r="AF45" s="47">
        <f t="shared" si="2"/>
        <v>1531.3799999999999</v>
      </c>
      <c r="AG45" s="47">
        <f t="shared" si="2"/>
        <v>1196</v>
      </c>
      <c r="AH45" s="47">
        <f t="shared" si="2"/>
        <v>180</v>
      </c>
      <c r="AI45" s="47">
        <f t="shared" si="2"/>
        <v>432.59000000000003</v>
      </c>
      <c r="AJ45" s="47">
        <f t="shared" si="2"/>
        <v>1120</v>
      </c>
      <c r="AK45" s="47">
        <f t="shared" si="2"/>
        <v>-18</v>
      </c>
      <c r="AL45" s="47"/>
    </row>
    <row r="46" spans="1:38" x14ac:dyDescent="0.3">
      <c r="A46" s="19"/>
      <c r="B46" s="28"/>
      <c r="C46" s="28"/>
      <c r="D46" s="28"/>
      <c r="H46" s="29"/>
    </row>
    <row r="47" spans="1:38" x14ac:dyDescent="0.3">
      <c r="A47" s="19"/>
      <c r="B47" s="28"/>
      <c r="C47" s="28"/>
      <c r="H47" s="29"/>
    </row>
    <row r="48" spans="1:38" x14ac:dyDescent="0.3">
      <c r="A48" s="19"/>
      <c r="B48" s="28"/>
      <c r="C48" s="28"/>
      <c r="H48" s="29"/>
    </row>
    <row r="49" spans="1:8" x14ac:dyDescent="0.3">
      <c r="A49" s="19"/>
      <c r="B49" s="28"/>
      <c r="C49" s="28"/>
      <c r="H49" s="29"/>
    </row>
    <row r="50" spans="1:8" x14ac:dyDescent="0.3">
      <c r="A50" s="19"/>
      <c r="B50" s="28"/>
      <c r="C50" s="28"/>
      <c r="H50" s="29"/>
    </row>
    <row r="51" spans="1:8" x14ac:dyDescent="0.3">
      <c r="A51" s="19"/>
      <c r="B51" s="28"/>
      <c r="C51" s="28"/>
      <c r="H51" s="29"/>
    </row>
    <row r="52" spans="1:8" x14ac:dyDescent="0.3">
      <c r="A52" s="19"/>
      <c r="B52" s="28"/>
      <c r="H52" s="14"/>
    </row>
    <row r="53" spans="1:8" x14ac:dyDescent="0.3">
      <c r="A53" s="19"/>
      <c r="B53" s="28"/>
      <c r="H53" s="14"/>
    </row>
    <row r="54" spans="1:8" x14ac:dyDescent="0.3">
      <c r="A54" s="19"/>
      <c r="B54" s="28"/>
    </row>
    <row r="55" spans="1:8" x14ac:dyDescent="0.3">
      <c r="A55" s="19"/>
    </row>
    <row r="56" spans="1:8" x14ac:dyDescent="0.3">
      <c r="A56" s="19"/>
      <c r="H56" s="14"/>
    </row>
    <row r="57" spans="1:8" x14ac:dyDescent="0.3">
      <c r="A57" s="19"/>
      <c r="H57" s="14"/>
    </row>
    <row r="68" spans="1:38" x14ac:dyDescent="0.3">
      <c r="A68" s="32" t="s">
        <v>116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>
        <f>SUM(AB8:AB67)</f>
        <v>0</v>
      </c>
      <c r="AC68" s="32"/>
      <c r="AD68" s="32"/>
      <c r="AE68" s="32"/>
      <c r="AF68" s="32"/>
      <c r="AG68" s="32"/>
      <c r="AH68" s="32"/>
      <c r="AI68" s="32"/>
      <c r="AJ68" s="32"/>
      <c r="AK68" s="32"/>
      <c r="AL68" s="32">
        <f>SUM(AL8:AL67)</f>
        <v>4345.8399999999992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9CBE-9DF2-4CC3-A0B6-7B7AE094C20B}">
  <dimension ref="A2:AL72"/>
  <sheetViews>
    <sheetView zoomScaleNormal="100" workbookViewId="0">
      <pane xSplit="8" ySplit="13" topLeftCell="U65" activePane="bottomRight" state="frozen"/>
      <selection pane="topRight" activeCell="I1" sqref="I1"/>
      <selection pane="bottomLeft" activeCell="A13" sqref="A13"/>
      <selection pane="bottomRight" activeCell="I72" sqref="I72"/>
    </sheetView>
  </sheetViews>
  <sheetFormatPr defaultRowHeight="14.4" x14ac:dyDescent="0.3"/>
  <cols>
    <col min="1" max="1" width="10.5546875" bestFit="1" customWidth="1"/>
    <col min="3" max="3" width="22.77734375" customWidth="1"/>
    <col min="4" max="4" width="22" customWidth="1"/>
  </cols>
  <sheetData>
    <row r="2" spans="1:38" x14ac:dyDescent="0.3">
      <c r="A2" s="2" t="s">
        <v>1</v>
      </c>
      <c r="B2" s="3"/>
      <c r="C2" s="3"/>
      <c r="D2" s="3"/>
      <c r="E2" s="3"/>
      <c r="F2" s="3"/>
      <c r="G2" s="3"/>
      <c r="H2" s="4"/>
      <c r="I2" s="5" t="s">
        <v>8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8" t="s">
        <v>2</v>
      </c>
      <c r="AB2" s="22"/>
      <c r="AC2" s="22"/>
      <c r="AD2" s="9"/>
      <c r="AE2" s="9"/>
      <c r="AF2" s="9"/>
      <c r="AG2" s="9"/>
      <c r="AH2" s="9"/>
      <c r="AI2" s="9"/>
      <c r="AJ2" s="9"/>
      <c r="AK2" s="9"/>
      <c r="AL2" s="10"/>
    </row>
    <row r="3" spans="1:38" ht="43.2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33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33" t="s">
        <v>13</v>
      </c>
      <c r="M3" s="33" t="s">
        <v>66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32</v>
      </c>
      <c r="S3" s="33" t="s">
        <v>18</v>
      </c>
      <c r="T3" s="33" t="s">
        <v>19</v>
      </c>
      <c r="U3" s="33" t="s">
        <v>20</v>
      </c>
      <c r="V3" s="33" t="s">
        <v>65</v>
      </c>
      <c r="W3" s="11" t="s">
        <v>21</v>
      </c>
      <c r="X3" s="11" t="s">
        <v>81</v>
      </c>
      <c r="Y3" s="11" t="s">
        <v>22</v>
      </c>
      <c r="Z3" s="11" t="s">
        <v>23</v>
      </c>
      <c r="AA3" s="11" t="s">
        <v>24</v>
      </c>
      <c r="AB3" s="11" t="s">
        <v>103</v>
      </c>
      <c r="AC3" s="11" t="s">
        <v>68</v>
      </c>
      <c r="AD3" s="11" t="s">
        <v>25</v>
      </c>
      <c r="AE3" s="11" t="s">
        <v>26</v>
      </c>
      <c r="AF3" s="33" t="s">
        <v>27</v>
      </c>
      <c r="AG3" s="11" t="s">
        <v>28</v>
      </c>
      <c r="AH3" s="11" t="s">
        <v>29</v>
      </c>
      <c r="AI3" s="11" t="s">
        <v>30</v>
      </c>
      <c r="AJ3" s="11" t="s">
        <v>31</v>
      </c>
      <c r="AK3" s="33" t="s">
        <v>67</v>
      </c>
      <c r="AL3" s="33" t="s">
        <v>117</v>
      </c>
    </row>
    <row r="4" spans="1:38" x14ac:dyDescent="0.3">
      <c r="A4" s="11" t="s">
        <v>64</v>
      </c>
      <c r="B4" s="11"/>
      <c r="C4" s="21"/>
      <c r="D4" s="21"/>
      <c r="E4" s="11"/>
      <c r="F4" s="11"/>
      <c r="G4" s="11"/>
      <c r="H4" s="11"/>
      <c r="I4" s="11">
        <v>726</v>
      </c>
      <c r="J4" s="11">
        <v>250</v>
      </c>
      <c r="K4" s="11">
        <v>800</v>
      </c>
      <c r="L4" s="11">
        <v>163.68</v>
      </c>
      <c r="M4" s="11">
        <v>300</v>
      </c>
      <c r="N4" s="11">
        <v>100</v>
      </c>
      <c r="O4" s="11">
        <v>114</v>
      </c>
      <c r="P4" s="11"/>
      <c r="Q4" s="11">
        <v>400</v>
      </c>
      <c r="R4" s="11">
        <v>520</v>
      </c>
      <c r="S4" s="11"/>
      <c r="T4" s="11">
        <v>90</v>
      </c>
      <c r="U4" s="11">
        <v>96</v>
      </c>
      <c r="V4" s="11">
        <v>200</v>
      </c>
      <c r="W4" s="11"/>
      <c r="X4" s="11"/>
      <c r="Y4" s="11"/>
      <c r="Z4" s="11"/>
      <c r="AA4" s="11"/>
      <c r="AB4" s="11"/>
      <c r="AC4" s="11">
        <v>49.21</v>
      </c>
      <c r="AD4" s="11"/>
      <c r="AE4" s="11">
        <v>1120</v>
      </c>
      <c r="AF4" s="11">
        <v>1850</v>
      </c>
      <c r="AG4" s="11">
        <v>1700</v>
      </c>
      <c r="AH4" s="11">
        <v>250</v>
      </c>
      <c r="AI4" s="11">
        <v>560</v>
      </c>
      <c r="AJ4" s="11">
        <v>1120</v>
      </c>
      <c r="AK4" s="11">
        <v>150</v>
      </c>
      <c r="AL4" s="11"/>
    </row>
    <row r="5" spans="1:38" x14ac:dyDescent="0.3">
      <c r="A5" s="39" t="s">
        <v>125</v>
      </c>
      <c r="B5" s="39"/>
      <c r="C5" s="21"/>
      <c r="D5" s="21"/>
      <c r="E5" s="39"/>
      <c r="F5" s="39"/>
      <c r="G5" s="39"/>
      <c r="H5" s="39"/>
      <c r="I5" s="64">
        <v>561</v>
      </c>
      <c r="J5" s="64">
        <v>201</v>
      </c>
      <c r="K5" s="64">
        <v>661.36</v>
      </c>
      <c r="L5" s="64">
        <v>163.68</v>
      </c>
      <c r="M5" s="64">
        <v>229.6</v>
      </c>
      <c r="N5" s="64">
        <v>-35.25</v>
      </c>
      <c r="O5" s="64">
        <v>114</v>
      </c>
      <c r="P5" s="64">
        <v>0</v>
      </c>
      <c r="Q5" s="64">
        <v>400</v>
      </c>
      <c r="R5" s="64">
        <v>520</v>
      </c>
      <c r="S5" s="64">
        <v>0</v>
      </c>
      <c r="T5" s="64">
        <v>90</v>
      </c>
      <c r="U5" s="12">
        <v>96</v>
      </c>
      <c r="V5" s="12">
        <v>166.05</v>
      </c>
      <c r="W5" s="12">
        <v>0</v>
      </c>
      <c r="X5" s="11"/>
      <c r="Y5" s="11"/>
      <c r="Z5" s="11"/>
      <c r="AA5" s="11">
        <v>-30</v>
      </c>
      <c r="AB5" s="11">
        <v>0</v>
      </c>
      <c r="AC5" s="11">
        <v>49.21</v>
      </c>
      <c r="AD5" s="11">
        <v>0</v>
      </c>
      <c r="AE5" s="11">
        <v>601.48</v>
      </c>
      <c r="AF5" s="11">
        <v>1531.38</v>
      </c>
      <c r="AG5" s="11">
        <v>1196</v>
      </c>
      <c r="AH5" s="11">
        <v>180</v>
      </c>
      <c r="AI5" s="11">
        <v>432.59000000000003</v>
      </c>
      <c r="AJ5" s="11">
        <v>1120</v>
      </c>
      <c r="AK5" s="11">
        <v>-18</v>
      </c>
      <c r="AL5" s="11"/>
    </row>
    <row r="6" spans="1:38" x14ac:dyDescent="0.3">
      <c r="A6" s="13">
        <v>45108</v>
      </c>
      <c r="B6" s="12"/>
      <c r="C6" s="12" t="s">
        <v>34</v>
      </c>
      <c r="D6" s="12"/>
      <c r="E6" s="12"/>
      <c r="F6" s="12"/>
      <c r="G6" s="12"/>
      <c r="H6" s="40">
        <v>5103.6499999999996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x14ac:dyDescent="0.3">
      <c r="A7" s="13">
        <v>45110</v>
      </c>
      <c r="B7" s="12" t="s">
        <v>38</v>
      </c>
      <c r="C7" s="12" t="s">
        <v>98</v>
      </c>
      <c r="D7" s="12" t="s">
        <v>99</v>
      </c>
      <c r="E7" s="12" t="s">
        <v>174</v>
      </c>
      <c r="F7" s="12">
        <v>10</v>
      </c>
      <c r="G7" s="12"/>
      <c r="H7" s="15">
        <v>5113.6499999999996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10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>
        <v>10</v>
      </c>
    </row>
    <row r="8" spans="1:38" x14ac:dyDescent="0.3">
      <c r="A8" s="13">
        <v>45110</v>
      </c>
      <c r="B8" s="12" t="s">
        <v>100</v>
      </c>
      <c r="C8" s="12" t="s">
        <v>101</v>
      </c>
      <c r="D8" s="12" t="s">
        <v>37</v>
      </c>
      <c r="E8" s="12" t="s">
        <v>173</v>
      </c>
      <c r="F8" s="12"/>
      <c r="G8" s="12">
        <v>55</v>
      </c>
      <c r="H8" s="15">
        <v>5058.6499999999996</v>
      </c>
      <c r="I8" s="12">
        <v>55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>
        <v>55</v>
      </c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x14ac:dyDescent="0.3">
      <c r="A9" s="13">
        <v>45113</v>
      </c>
      <c r="B9" s="12" t="s">
        <v>71</v>
      </c>
      <c r="C9" s="12" t="s">
        <v>102</v>
      </c>
      <c r="D9" s="12" t="s">
        <v>103</v>
      </c>
      <c r="E9" s="12" t="s">
        <v>174</v>
      </c>
      <c r="F9" s="12">
        <v>48</v>
      </c>
      <c r="G9" s="12"/>
      <c r="H9" s="15">
        <v>5106.6499999999996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v>48</v>
      </c>
      <c r="AC9" s="12"/>
      <c r="AD9" s="12"/>
      <c r="AE9" s="12"/>
      <c r="AF9" s="12"/>
      <c r="AG9" s="12"/>
      <c r="AH9" s="12"/>
      <c r="AI9" s="12"/>
      <c r="AJ9" s="12"/>
      <c r="AK9" s="12"/>
      <c r="AL9" s="12">
        <v>48</v>
      </c>
    </row>
    <row r="10" spans="1:38" x14ac:dyDescent="0.3">
      <c r="A10" s="13">
        <v>45113</v>
      </c>
      <c r="B10" s="12" t="s">
        <v>71</v>
      </c>
      <c r="C10" s="12" t="s">
        <v>102</v>
      </c>
      <c r="D10" s="12" t="s">
        <v>103</v>
      </c>
      <c r="E10" s="12" t="s">
        <v>174</v>
      </c>
      <c r="F10" s="12">
        <v>48</v>
      </c>
      <c r="G10" s="12"/>
      <c r="H10" s="15">
        <v>5154.6499999999996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>
        <v>48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>
        <v>48</v>
      </c>
    </row>
    <row r="11" spans="1:38" x14ac:dyDescent="0.3">
      <c r="A11" s="13">
        <v>45114</v>
      </c>
      <c r="B11" s="12" t="s">
        <v>38</v>
      </c>
      <c r="C11" s="12" t="s">
        <v>102</v>
      </c>
      <c r="D11" s="12" t="s">
        <v>92</v>
      </c>
      <c r="E11" s="12" t="s">
        <v>174</v>
      </c>
      <c r="F11" s="12">
        <v>4</v>
      </c>
      <c r="G11" s="12"/>
      <c r="H11" s="15">
        <v>5158.6499999999996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>
        <v>4</v>
      </c>
      <c r="AG11" s="12"/>
      <c r="AH11" s="12"/>
      <c r="AI11" s="12"/>
      <c r="AJ11" s="12"/>
      <c r="AK11" s="12"/>
      <c r="AL11" s="12">
        <v>4</v>
      </c>
    </row>
    <row r="12" spans="1:38" x14ac:dyDescent="0.3">
      <c r="A12" s="13">
        <v>45114</v>
      </c>
      <c r="B12" s="12" t="s">
        <v>38</v>
      </c>
      <c r="C12" s="12" t="s">
        <v>102</v>
      </c>
      <c r="D12" s="12" t="s">
        <v>103</v>
      </c>
      <c r="E12" s="12" t="s">
        <v>174</v>
      </c>
      <c r="F12" s="12">
        <v>24</v>
      </c>
      <c r="G12" s="12"/>
      <c r="H12" s="15">
        <v>5182.6499999999996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>
        <v>24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>
        <v>24</v>
      </c>
    </row>
    <row r="13" spans="1:38" x14ac:dyDescent="0.3">
      <c r="A13" s="13">
        <v>45114</v>
      </c>
      <c r="B13" s="12" t="s">
        <v>38</v>
      </c>
      <c r="C13" s="12" t="s">
        <v>102</v>
      </c>
      <c r="D13" s="12" t="s">
        <v>103</v>
      </c>
      <c r="E13" s="12" t="s">
        <v>174</v>
      </c>
      <c r="F13" s="12">
        <v>48</v>
      </c>
      <c r="G13" s="12"/>
      <c r="H13" s="15">
        <v>5230.6499999999996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>
        <v>48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>
        <v>48</v>
      </c>
    </row>
    <row r="14" spans="1:38" x14ac:dyDescent="0.3">
      <c r="A14" s="13">
        <v>45117</v>
      </c>
      <c r="B14" s="12" t="s">
        <v>38</v>
      </c>
      <c r="C14" s="12" t="s">
        <v>102</v>
      </c>
      <c r="D14" s="12" t="s">
        <v>103</v>
      </c>
      <c r="E14" s="12" t="s">
        <v>174</v>
      </c>
      <c r="F14" s="12">
        <v>24</v>
      </c>
      <c r="G14" s="12"/>
      <c r="H14" s="15">
        <v>5254.65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>
        <v>24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>
        <v>24</v>
      </c>
    </row>
    <row r="15" spans="1:38" x14ac:dyDescent="0.3">
      <c r="A15" s="13">
        <v>45117</v>
      </c>
      <c r="B15" s="12" t="s">
        <v>38</v>
      </c>
      <c r="C15" s="12" t="s">
        <v>102</v>
      </c>
      <c r="D15" s="12" t="s">
        <v>103</v>
      </c>
      <c r="E15" s="12" t="s">
        <v>174</v>
      </c>
      <c r="F15" s="12">
        <v>24</v>
      </c>
      <c r="G15" s="12"/>
      <c r="H15" s="15">
        <v>5278.65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>
        <v>24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>
        <v>24</v>
      </c>
    </row>
    <row r="16" spans="1:38" x14ac:dyDescent="0.3">
      <c r="A16" s="13">
        <v>45118</v>
      </c>
      <c r="B16" s="12" t="s">
        <v>70</v>
      </c>
      <c r="C16" s="12">
        <v>500414</v>
      </c>
      <c r="D16" s="12"/>
      <c r="E16" s="12" t="s">
        <v>174</v>
      </c>
      <c r="F16" s="12">
        <v>130</v>
      </c>
      <c r="G16" s="12"/>
      <c r="H16" s="15">
        <v>5408.65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>
        <v>15</v>
      </c>
      <c r="AB16" s="12"/>
      <c r="AC16" s="12"/>
      <c r="AD16" s="12"/>
      <c r="AE16" s="12"/>
      <c r="AF16" s="12">
        <v>110</v>
      </c>
      <c r="AG16" s="12"/>
      <c r="AH16" s="12">
        <v>5</v>
      </c>
      <c r="AI16" s="12"/>
      <c r="AJ16" s="12"/>
      <c r="AK16" s="12"/>
      <c r="AL16" s="12">
        <v>130</v>
      </c>
    </row>
    <row r="17" spans="1:38" x14ac:dyDescent="0.3">
      <c r="A17" s="13">
        <v>45118</v>
      </c>
      <c r="B17" s="12" t="s">
        <v>71</v>
      </c>
      <c r="C17" s="12" t="s">
        <v>39</v>
      </c>
      <c r="D17" s="12" t="s">
        <v>104</v>
      </c>
      <c r="E17" s="12" t="s">
        <v>174</v>
      </c>
      <c r="F17" s="12">
        <v>62.5</v>
      </c>
      <c r="G17" s="12"/>
      <c r="H17" s="15">
        <v>5471.15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>
        <v>62.5</v>
      </c>
      <c r="AH17" s="12"/>
      <c r="AI17" s="12"/>
      <c r="AJ17" s="12"/>
      <c r="AK17" s="12"/>
      <c r="AL17" s="12">
        <v>62.5</v>
      </c>
    </row>
    <row r="18" spans="1:38" x14ac:dyDescent="0.3">
      <c r="A18" s="13">
        <v>45119</v>
      </c>
      <c r="B18" s="12" t="s">
        <v>71</v>
      </c>
      <c r="C18" s="12" t="s">
        <v>102</v>
      </c>
      <c r="D18" s="12" t="s">
        <v>103</v>
      </c>
      <c r="E18" s="12" t="s">
        <v>174</v>
      </c>
      <c r="F18" s="12">
        <v>48</v>
      </c>
      <c r="G18" s="12"/>
      <c r="H18" s="12">
        <v>5519.15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>
        <v>48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>
        <v>48</v>
      </c>
    </row>
    <row r="19" spans="1:38" x14ac:dyDescent="0.3">
      <c r="A19" s="13">
        <v>45119</v>
      </c>
      <c r="B19" s="12" t="s">
        <v>70</v>
      </c>
      <c r="C19" s="12">
        <v>500415</v>
      </c>
      <c r="D19" s="12" t="s">
        <v>105</v>
      </c>
      <c r="E19" s="12" t="s">
        <v>174</v>
      </c>
      <c r="F19" s="12">
        <v>49.21</v>
      </c>
      <c r="G19" s="12"/>
      <c r="H19" s="12">
        <v>5568.36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>
        <v>49.21</v>
      </c>
      <c r="AD19" s="12"/>
      <c r="AE19" s="12"/>
      <c r="AF19" s="12"/>
      <c r="AG19" s="12"/>
      <c r="AH19" s="12"/>
      <c r="AI19" s="12"/>
      <c r="AJ19" s="12"/>
      <c r="AK19" s="12"/>
      <c r="AL19" s="12">
        <v>49.21</v>
      </c>
    </row>
    <row r="20" spans="1:38" x14ac:dyDescent="0.3">
      <c r="A20" s="13">
        <v>45121</v>
      </c>
      <c r="B20" s="12" t="s">
        <v>71</v>
      </c>
      <c r="C20" s="12" t="s">
        <v>102</v>
      </c>
      <c r="D20" s="12" t="s">
        <v>103</v>
      </c>
      <c r="E20" s="12" t="s">
        <v>174</v>
      </c>
      <c r="F20" s="12">
        <v>24</v>
      </c>
      <c r="G20" s="12"/>
      <c r="H20" s="15">
        <v>5592.36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>
        <v>24</v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>
        <v>24</v>
      </c>
    </row>
    <row r="21" spans="1:38" x14ac:dyDescent="0.3">
      <c r="A21" s="13">
        <v>45125</v>
      </c>
      <c r="B21" s="12" t="s">
        <v>100</v>
      </c>
      <c r="C21" s="12" t="s">
        <v>44</v>
      </c>
      <c r="D21" s="12" t="s">
        <v>95</v>
      </c>
      <c r="E21" s="12" t="s">
        <v>173</v>
      </c>
      <c r="F21" s="12"/>
      <c r="G21" s="12">
        <v>17.22</v>
      </c>
      <c r="H21" s="15">
        <v>5575.14</v>
      </c>
      <c r="I21" s="12"/>
      <c r="J21" s="12">
        <v>17.22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>
        <v>17.22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x14ac:dyDescent="0.3">
      <c r="A22" s="13">
        <v>45125</v>
      </c>
      <c r="B22" s="12" t="s">
        <v>71</v>
      </c>
      <c r="C22" s="12" t="s">
        <v>102</v>
      </c>
      <c r="D22" s="12" t="s">
        <v>103</v>
      </c>
      <c r="E22" s="12" t="s">
        <v>174</v>
      </c>
      <c r="F22" s="12">
        <v>24</v>
      </c>
      <c r="G22" s="12"/>
      <c r="H22" s="15">
        <v>5599.14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>
        <v>24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>
        <v>24</v>
      </c>
    </row>
    <row r="23" spans="1:38" x14ac:dyDescent="0.3">
      <c r="A23" s="13">
        <v>45126</v>
      </c>
      <c r="B23" s="12" t="s">
        <v>71</v>
      </c>
      <c r="C23" s="12" t="s">
        <v>102</v>
      </c>
      <c r="D23" s="12" t="s">
        <v>103</v>
      </c>
      <c r="E23" s="12" t="s">
        <v>174</v>
      </c>
      <c r="F23" s="12">
        <v>24</v>
      </c>
      <c r="G23" s="12"/>
      <c r="H23" s="15">
        <v>5623.14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>
        <v>24</v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>
        <v>24</v>
      </c>
    </row>
    <row r="24" spans="1:38" x14ac:dyDescent="0.3">
      <c r="A24" s="13">
        <v>45131</v>
      </c>
      <c r="B24" s="12" t="s">
        <v>71</v>
      </c>
      <c r="C24" s="12" t="s">
        <v>102</v>
      </c>
      <c r="D24" s="12" t="s">
        <v>103</v>
      </c>
      <c r="E24" s="12" t="s">
        <v>174</v>
      </c>
      <c r="F24" s="12">
        <v>48</v>
      </c>
      <c r="G24" s="12"/>
      <c r="H24" s="15">
        <v>5671.14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>
        <v>48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>
        <v>48</v>
      </c>
    </row>
    <row r="25" spans="1:38" x14ac:dyDescent="0.3">
      <c r="A25" s="13">
        <v>45131</v>
      </c>
      <c r="B25" s="12" t="s">
        <v>71</v>
      </c>
      <c r="C25" s="12" t="s">
        <v>102</v>
      </c>
      <c r="D25" s="12" t="s">
        <v>103</v>
      </c>
      <c r="E25" s="12" t="s">
        <v>174</v>
      </c>
      <c r="F25" s="12">
        <v>48</v>
      </c>
      <c r="G25" s="12"/>
      <c r="H25" s="15">
        <v>5719.14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>
        <v>48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>
        <v>48</v>
      </c>
    </row>
    <row r="26" spans="1:38" x14ac:dyDescent="0.3">
      <c r="A26" s="13">
        <v>45131</v>
      </c>
      <c r="B26" s="12" t="s">
        <v>71</v>
      </c>
      <c r="C26" s="12" t="s">
        <v>102</v>
      </c>
      <c r="D26" s="12" t="s">
        <v>103</v>
      </c>
      <c r="E26" s="12" t="s">
        <v>174</v>
      </c>
      <c r="F26" s="12">
        <v>24</v>
      </c>
      <c r="G26" s="12"/>
      <c r="H26" s="15">
        <v>5743.14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>
        <v>24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>
        <v>24</v>
      </c>
    </row>
    <row r="27" spans="1:38" x14ac:dyDescent="0.3">
      <c r="A27" s="13">
        <v>45132</v>
      </c>
      <c r="B27" s="12" t="s">
        <v>130</v>
      </c>
      <c r="C27" s="12" t="s">
        <v>131</v>
      </c>
      <c r="D27" s="12" t="s">
        <v>130</v>
      </c>
      <c r="E27" s="12" t="s">
        <v>172</v>
      </c>
      <c r="F27" s="12"/>
      <c r="G27" s="12">
        <v>700</v>
      </c>
      <c r="H27" s="15">
        <v>5043.1400000000003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>
        <v>700</v>
      </c>
      <c r="Y27" s="12"/>
      <c r="Z27" s="12">
        <v>700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x14ac:dyDescent="0.3">
      <c r="A28" s="13">
        <v>45132</v>
      </c>
      <c r="B28" s="12" t="s">
        <v>70</v>
      </c>
      <c r="C28" s="12">
        <v>500417</v>
      </c>
      <c r="D28" s="12" t="s">
        <v>133</v>
      </c>
      <c r="E28" s="12" t="s">
        <v>174</v>
      </c>
      <c r="F28" s="12">
        <v>251.83</v>
      </c>
      <c r="G28" s="12"/>
      <c r="H28" s="15">
        <v>5294.97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>
        <v>149</v>
      </c>
      <c r="AG28" s="12"/>
      <c r="AH28" s="12"/>
      <c r="AI28" s="12">
        <v>102.83</v>
      </c>
      <c r="AJ28" s="12"/>
      <c r="AK28" s="12"/>
      <c r="AL28" s="12">
        <v>251.83</v>
      </c>
    </row>
    <row r="29" spans="1:38" x14ac:dyDescent="0.3">
      <c r="A29" s="13">
        <v>45132</v>
      </c>
      <c r="B29" s="12" t="s">
        <v>52</v>
      </c>
      <c r="C29" s="12">
        <v>500416</v>
      </c>
      <c r="D29" s="12" t="s">
        <v>103</v>
      </c>
      <c r="E29" s="12" t="s">
        <v>174</v>
      </c>
      <c r="F29" s="12">
        <v>48</v>
      </c>
      <c r="G29" s="12"/>
      <c r="H29" s="15">
        <v>5342.97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>
        <v>48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>
        <v>48</v>
      </c>
    </row>
    <row r="30" spans="1:38" x14ac:dyDescent="0.3">
      <c r="A30" s="13">
        <v>45133</v>
      </c>
      <c r="B30" s="12" t="s">
        <v>71</v>
      </c>
      <c r="C30" s="12" t="s">
        <v>102</v>
      </c>
      <c r="D30" s="12" t="s">
        <v>103</v>
      </c>
      <c r="E30" s="12" t="s">
        <v>174</v>
      </c>
      <c r="F30" s="12">
        <v>24</v>
      </c>
      <c r="G30" s="12"/>
      <c r="H30" s="15">
        <v>5366.97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>
        <v>24</v>
      </c>
      <c r="AC30" s="12"/>
      <c r="AD30" s="12"/>
      <c r="AE30" s="12"/>
      <c r="AF30" s="12"/>
      <c r="AG30" s="12"/>
      <c r="AH30" s="12"/>
      <c r="AI30" s="12"/>
      <c r="AJ30" s="12"/>
      <c r="AK30" s="12"/>
      <c r="AL30" s="12">
        <v>24</v>
      </c>
    </row>
    <row r="31" spans="1:38" x14ac:dyDescent="0.3">
      <c r="A31" s="13">
        <v>45135</v>
      </c>
      <c r="B31" s="12" t="s">
        <v>71</v>
      </c>
      <c r="C31" s="12" t="s">
        <v>102</v>
      </c>
      <c r="D31" s="12" t="s">
        <v>103</v>
      </c>
      <c r="E31" s="12" t="s">
        <v>174</v>
      </c>
      <c r="F31" s="12">
        <v>72</v>
      </c>
      <c r="G31" s="12"/>
      <c r="H31" s="20">
        <v>5438.97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>
        <v>72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>
        <v>72</v>
      </c>
    </row>
    <row r="32" spans="1:38" x14ac:dyDescent="0.3">
      <c r="A32" s="13">
        <v>45139</v>
      </c>
      <c r="B32" s="12" t="s">
        <v>71</v>
      </c>
      <c r="C32" s="12" t="s">
        <v>101</v>
      </c>
      <c r="D32" s="12" t="s">
        <v>37</v>
      </c>
      <c r="E32" s="12" t="s">
        <v>185</v>
      </c>
      <c r="F32" s="12"/>
      <c r="G32" s="12">
        <v>55</v>
      </c>
      <c r="H32" s="15">
        <v>5383.97</v>
      </c>
      <c r="I32" s="12">
        <v>55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>
        <v>55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x14ac:dyDescent="0.3">
      <c r="A33" s="13">
        <v>45139</v>
      </c>
      <c r="B33" s="12" t="s">
        <v>71</v>
      </c>
      <c r="C33" s="12" t="s">
        <v>102</v>
      </c>
      <c r="D33" s="12" t="s">
        <v>103</v>
      </c>
      <c r="E33" s="12" t="s">
        <v>186</v>
      </c>
      <c r="F33" s="12">
        <v>48</v>
      </c>
      <c r="G33" s="12"/>
      <c r="H33" s="15">
        <v>5431.97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>
        <v>48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>
        <v>48</v>
      </c>
    </row>
    <row r="34" spans="1:38" x14ac:dyDescent="0.3">
      <c r="A34" s="13">
        <v>45141</v>
      </c>
      <c r="B34" s="12" t="s">
        <v>71</v>
      </c>
      <c r="C34" s="12" t="s">
        <v>102</v>
      </c>
      <c r="D34" s="12" t="s">
        <v>103</v>
      </c>
      <c r="E34" s="12" t="s">
        <v>186</v>
      </c>
      <c r="F34" s="12">
        <v>24</v>
      </c>
      <c r="G34" s="12"/>
      <c r="H34" s="15">
        <v>5455.97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>
        <v>24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>
        <v>24</v>
      </c>
    </row>
    <row r="35" spans="1:38" x14ac:dyDescent="0.3">
      <c r="A35" s="13">
        <v>45142</v>
      </c>
      <c r="B35" s="12" t="s">
        <v>71</v>
      </c>
      <c r="C35" s="12" t="s">
        <v>102</v>
      </c>
      <c r="D35" s="12" t="s">
        <v>103</v>
      </c>
      <c r="E35" s="12" t="s">
        <v>186</v>
      </c>
      <c r="F35" s="12">
        <v>48</v>
      </c>
      <c r="G35" s="12"/>
      <c r="H35" s="15">
        <v>5503.97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>
        <v>48</v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>
        <v>48</v>
      </c>
    </row>
    <row r="36" spans="1:38" x14ac:dyDescent="0.3">
      <c r="A36" s="13">
        <v>45145</v>
      </c>
      <c r="B36" s="12" t="s">
        <v>38</v>
      </c>
      <c r="C36" s="12" t="s">
        <v>39</v>
      </c>
      <c r="D36" s="12" t="s">
        <v>104</v>
      </c>
      <c r="E36" s="12" t="s">
        <v>186</v>
      </c>
      <c r="F36" s="24">
        <v>37.5</v>
      </c>
      <c r="G36" s="12"/>
      <c r="H36" s="15">
        <v>5541.47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>
        <v>37.5</v>
      </c>
      <c r="AH36" s="12"/>
      <c r="AI36" s="12"/>
      <c r="AJ36" s="12"/>
      <c r="AK36" s="12"/>
      <c r="AL36" s="12">
        <v>37.5</v>
      </c>
    </row>
    <row r="37" spans="1:38" x14ac:dyDescent="0.3">
      <c r="A37" s="13">
        <v>45145</v>
      </c>
      <c r="B37" s="12" t="s">
        <v>38</v>
      </c>
      <c r="C37" s="12" t="s">
        <v>102</v>
      </c>
      <c r="D37" s="12" t="s">
        <v>103</v>
      </c>
      <c r="E37" s="12" t="s">
        <v>186</v>
      </c>
      <c r="F37" s="12">
        <v>24</v>
      </c>
      <c r="G37" s="12"/>
      <c r="H37" s="15">
        <v>5565.47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>
        <v>24</v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>
        <v>24</v>
      </c>
    </row>
    <row r="38" spans="1:38" x14ac:dyDescent="0.3">
      <c r="A38" s="13">
        <v>45146</v>
      </c>
      <c r="B38" s="12" t="s">
        <v>71</v>
      </c>
      <c r="C38" s="12" t="s">
        <v>112</v>
      </c>
      <c r="D38" s="12" t="s">
        <v>141</v>
      </c>
      <c r="E38" s="12" t="s">
        <v>171</v>
      </c>
      <c r="F38" s="12"/>
      <c r="G38" s="12">
        <v>34.96</v>
      </c>
      <c r="H38" s="15">
        <v>5530.51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>
        <v>34.96</v>
      </c>
      <c r="W38" s="12"/>
      <c r="X38" s="12"/>
      <c r="Y38" s="12"/>
      <c r="Z38" s="12">
        <v>34.96</v>
      </c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 x14ac:dyDescent="0.3">
      <c r="A39" s="13">
        <v>45146</v>
      </c>
      <c r="B39" s="12" t="s">
        <v>71</v>
      </c>
      <c r="C39" s="12" t="s">
        <v>139</v>
      </c>
      <c r="D39" s="12" t="s">
        <v>140</v>
      </c>
      <c r="E39" s="12" t="s">
        <v>171</v>
      </c>
      <c r="F39" s="12"/>
      <c r="G39" s="12">
        <v>154.80000000000001</v>
      </c>
      <c r="H39" s="15">
        <v>5375.71</v>
      </c>
      <c r="I39" s="12"/>
      <c r="J39" s="12"/>
      <c r="K39" s="12"/>
      <c r="L39" s="12">
        <v>154.80000000000001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154.80000000000001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1:38" x14ac:dyDescent="0.3">
      <c r="A40" s="13">
        <v>45152</v>
      </c>
      <c r="B40" s="12" t="s">
        <v>71</v>
      </c>
      <c r="C40" s="12" t="s">
        <v>102</v>
      </c>
      <c r="D40" s="12" t="s">
        <v>103</v>
      </c>
      <c r="E40" s="12" t="s">
        <v>186</v>
      </c>
      <c r="F40" s="12">
        <v>48</v>
      </c>
      <c r="G40" s="12"/>
      <c r="H40" s="15">
        <v>5423.71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>
        <v>48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>
        <v>48</v>
      </c>
    </row>
    <row r="41" spans="1:38" x14ac:dyDescent="0.3">
      <c r="A41" s="13">
        <v>45153</v>
      </c>
      <c r="B41" s="12" t="s">
        <v>100</v>
      </c>
      <c r="C41" s="12" t="s">
        <v>142</v>
      </c>
      <c r="D41" s="12" t="s">
        <v>143</v>
      </c>
      <c r="E41" s="12" t="s">
        <v>185</v>
      </c>
      <c r="F41" s="12"/>
      <c r="G41" s="12">
        <v>69.900000000000006</v>
      </c>
      <c r="H41" s="15">
        <v>5353.81</v>
      </c>
      <c r="I41" s="12"/>
      <c r="J41" s="12"/>
      <c r="K41" s="12">
        <v>69.900000000000006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>
        <v>69.900000000000006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1:38" x14ac:dyDescent="0.3">
      <c r="A42" s="13">
        <v>45156</v>
      </c>
      <c r="B42" s="12" t="s">
        <v>100</v>
      </c>
      <c r="C42" s="12" t="s">
        <v>44</v>
      </c>
      <c r="D42" s="12" t="s">
        <v>144</v>
      </c>
      <c r="E42" s="12" t="s">
        <v>185</v>
      </c>
      <c r="F42" s="12"/>
      <c r="G42" s="12">
        <v>36.18</v>
      </c>
      <c r="H42" s="15">
        <v>5317.63</v>
      </c>
      <c r="I42" s="12"/>
      <c r="J42" s="12">
        <v>36.18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36.18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1:38" x14ac:dyDescent="0.3">
      <c r="A43" s="13">
        <v>45159</v>
      </c>
      <c r="B43" s="12" t="s">
        <v>71</v>
      </c>
      <c r="C43" s="12" t="s">
        <v>102</v>
      </c>
      <c r="D43" s="12" t="s">
        <v>103</v>
      </c>
      <c r="E43" s="12" t="s">
        <v>186</v>
      </c>
      <c r="F43" s="12">
        <v>48</v>
      </c>
      <c r="G43" s="12"/>
      <c r="H43" s="15">
        <v>5365.63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>
        <v>48</v>
      </c>
      <c r="AC43" s="12"/>
      <c r="AD43" s="12"/>
      <c r="AE43" s="12"/>
      <c r="AF43" s="12"/>
      <c r="AG43" s="12"/>
      <c r="AH43" s="12"/>
      <c r="AI43" s="12"/>
      <c r="AJ43" s="12"/>
      <c r="AK43" s="12"/>
      <c r="AL43" s="12">
        <v>48</v>
      </c>
    </row>
    <row r="44" spans="1:38" x14ac:dyDescent="0.3">
      <c r="A44" s="13">
        <v>45159</v>
      </c>
      <c r="B44" s="12" t="s">
        <v>71</v>
      </c>
      <c r="C44" s="12" t="s">
        <v>145</v>
      </c>
      <c r="D44" s="12" t="s">
        <v>104</v>
      </c>
      <c r="E44" s="12" t="s">
        <v>186</v>
      </c>
      <c r="F44" s="24">
        <v>162</v>
      </c>
      <c r="G44" s="12"/>
      <c r="H44" s="15">
        <v>5527.63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>
        <v>162</v>
      </c>
      <c r="AH44" s="12"/>
      <c r="AI44" s="12"/>
      <c r="AJ44" s="12"/>
      <c r="AK44" s="12"/>
      <c r="AL44" s="12">
        <v>162</v>
      </c>
    </row>
    <row r="45" spans="1:38" x14ac:dyDescent="0.3">
      <c r="A45" s="13">
        <v>45159</v>
      </c>
      <c r="B45" s="12" t="s">
        <v>71</v>
      </c>
      <c r="C45" s="12" t="s">
        <v>102</v>
      </c>
      <c r="D45" s="12" t="s">
        <v>103</v>
      </c>
      <c r="E45" s="12" t="s">
        <v>186</v>
      </c>
      <c r="F45" s="12">
        <v>24</v>
      </c>
      <c r="G45" s="12"/>
      <c r="H45" s="15">
        <v>5551.63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>
        <v>24</v>
      </c>
      <c r="AC45" s="12"/>
      <c r="AD45" s="12"/>
      <c r="AE45" s="12"/>
      <c r="AF45" s="12"/>
      <c r="AG45" s="12"/>
      <c r="AH45" s="12"/>
      <c r="AI45" s="12"/>
      <c r="AJ45" s="12"/>
      <c r="AK45" s="12"/>
      <c r="AL45" s="12">
        <v>24</v>
      </c>
    </row>
    <row r="46" spans="1:38" x14ac:dyDescent="0.3">
      <c r="A46" s="13">
        <v>45160</v>
      </c>
      <c r="B46" s="12" t="s">
        <v>71</v>
      </c>
      <c r="C46" s="12" t="s">
        <v>102</v>
      </c>
      <c r="D46" s="12" t="s">
        <v>103</v>
      </c>
      <c r="E46" s="12" t="s">
        <v>186</v>
      </c>
      <c r="F46" s="12">
        <v>96</v>
      </c>
      <c r="G46" s="12"/>
      <c r="H46" s="15">
        <v>5647.63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>
        <v>96</v>
      </c>
      <c r="AC46" s="12"/>
      <c r="AD46" s="12"/>
      <c r="AE46" s="12"/>
      <c r="AF46" s="12"/>
      <c r="AG46" s="12"/>
      <c r="AH46" s="12"/>
      <c r="AI46" s="12"/>
      <c r="AJ46" s="12"/>
      <c r="AK46" s="12"/>
      <c r="AL46" s="12">
        <v>96</v>
      </c>
    </row>
    <row r="47" spans="1:38" x14ac:dyDescent="0.3">
      <c r="A47" s="13">
        <v>45160</v>
      </c>
      <c r="B47" s="12" t="s">
        <v>71</v>
      </c>
      <c r="C47" s="12" t="s">
        <v>102</v>
      </c>
      <c r="D47" s="12" t="s">
        <v>146</v>
      </c>
      <c r="E47" s="12" t="s">
        <v>186</v>
      </c>
      <c r="F47" s="24">
        <v>20</v>
      </c>
      <c r="G47" s="12"/>
      <c r="H47" s="15">
        <v>5667.63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>
        <v>20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>
        <v>20</v>
      </c>
    </row>
    <row r="48" spans="1:38" x14ac:dyDescent="0.3">
      <c r="A48" s="13">
        <v>45162</v>
      </c>
      <c r="B48" s="12" t="s">
        <v>71</v>
      </c>
      <c r="C48" s="12" t="s">
        <v>102</v>
      </c>
      <c r="D48" s="12" t="s">
        <v>103</v>
      </c>
      <c r="E48" s="12" t="s">
        <v>186</v>
      </c>
      <c r="F48" s="12">
        <v>48</v>
      </c>
      <c r="G48" s="12"/>
      <c r="H48" s="15">
        <v>5715.63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>
        <v>48</v>
      </c>
      <c r="AC48" s="12"/>
      <c r="AD48" s="12"/>
      <c r="AE48" s="12"/>
      <c r="AF48" s="12"/>
      <c r="AG48" s="12"/>
      <c r="AH48" s="12"/>
      <c r="AI48" s="12"/>
      <c r="AJ48" s="12"/>
      <c r="AK48" s="12"/>
      <c r="AL48" s="12">
        <v>48</v>
      </c>
    </row>
    <row r="49" spans="1:38" x14ac:dyDescent="0.3">
      <c r="A49" s="13">
        <v>45162</v>
      </c>
      <c r="B49" s="12" t="s">
        <v>38</v>
      </c>
      <c r="C49" s="12" t="s">
        <v>102</v>
      </c>
      <c r="D49" s="12" t="s">
        <v>103</v>
      </c>
      <c r="E49" s="12" t="s">
        <v>186</v>
      </c>
      <c r="F49" s="12">
        <v>48</v>
      </c>
      <c r="G49" s="12"/>
      <c r="H49" s="15">
        <v>5763.63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>
        <v>48</v>
      </c>
      <c r="AC49" s="12"/>
      <c r="AD49" s="12"/>
      <c r="AE49" s="12"/>
      <c r="AF49" s="12"/>
      <c r="AG49" s="12"/>
      <c r="AH49" s="12"/>
      <c r="AI49" s="12"/>
      <c r="AJ49" s="12"/>
      <c r="AK49" s="12"/>
      <c r="AL49" s="12">
        <v>48</v>
      </c>
    </row>
    <row r="50" spans="1:38" x14ac:dyDescent="0.3">
      <c r="A50" s="13">
        <v>45162</v>
      </c>
      <c r="B50" s="12" t="s">
        <v>71</v>
      </c>
      <c r="C50" s="12" t="s">
        <v>102</v>
      </c>
      <c r="D50" s="12" t="s">
        <v>103</v>
      </c>
      <c r="E50" s="12" t="s">
        <v>186</v>
      </c>
      <c r="F50" s="12">
        <v>48</v>
      </c>
      <c r="G50" s="12"/>
      <c r="H50" s="15">
        <v>5811.63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>
        <v>48</v>
      </c>
      <c r="AC50" s="12"/>
      <c r="AD50" s="12"/>
      <c r="AE50" s="12"/>
      <c r="AF50" s="12"/>
      <c r="AG50" s="12"/>
      <c r="AH50" s="12"/>
      <c r="AI50" s="12"/>
      <c r="AJ50" s="12"/>
      <c r="AK50" s="12"/>
      <c r="AL50" s="12">
        <v>48</v>
      </c>
    </row>
    <row r="51" spans="1:38" x14ac:dyDescent="0.3">
      <c r="A51" s="13">
        <v>45167</v>
      </c>
      <c r="B51" s="12" t="s">
        <v>71</v>
      </c>
      <c r="C51" s="12" t="s">
        <v>102</v>
      </c>
      <c r="D51" s="12" t="s">
        <v>103</v>
      </c>
      <c r="E51" s="12" t="s">
        <v>186</v>
      </c>
      <c r="F51" s="12">
        <v>24</v>
      </c>
      <c r="G51" s="12"/>
      <c r="H51" s="15">
        <v>5835.63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>
        <v>24</v>
      </c>
      <c r="AC51" s="12"/>
      <c r="AD51" s="12"/>
      <c r="AE51" s="12"/>
      <c r="AF51" s="12"/>
      <c r="AG51" s="12"/>
      <c r="AH51" s="12"/>
      <c r="AI51" s="12"/>
      <c r="AJ51" s="12"/>
      <c r="AK51" s="12"/>
      <c r="AL51" s="12">
        <v>24</v>
      </c>
    </row>
    <row r="52" spans="1:38" x14ac:dyDescent="0.3">
      <c r="A52" s="13">
        <v>45167</v>
      </c>
      <c r="B52" s="12" t="s">
        <v>71</v>
      </c>
      <c r="C52" s="12" t="s">
        <v>102</v>
      </c>
      <c r="D52" s="12" t="s">
        <v>103</v>
      </c>
      <c r="E52" s="12" t="s">
        <v>186</v>
      </c>
      <c r="F52" s="12">
        <v>24</v>
      </c>
      <c r="G52" s="12"/>
      <c r="H52" s="15">
        <v>5859.63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>
        <v>24</v>
      </c>
      <c r="AC52" s="12"/>
      <c r="AD52" s="12"/>
      <c r="AE52" s="12"/>
      <c r="AF52" s="12"/>
      <c r="AG52" s="12"/>
      <c r="AH52" s="12"/>
      <c r="AI52" s="12"/>
      <c r="AJ52" s="12"/>
      <c r="AK52" s="12"/>
      <c r="AL52" s="12">
        <v>24</v>
      </c>
    </row>
    <row r="53" spans="1:38" x14ac:dyDescent="0.3">
      <c r="A53" s="13">
        <v>45167</v>
      </c>
      <c r="B53" s="12" t="s">
        <v>70</v>
      </c>
      <c r="C53" s="12">
        <v>500419</v>
      </c>
      <c r="D53" s="12" t="s">
        <v>150</v>
      </c>
      <c r="E53" s="12" t="s">
        <v>186</v>
      </c>
      <c r="F53" s="12">
        <v>99</v>
      </c>
      <c r="G53" s="12"/>
      <c r="H53" s="15">
        <v>5958.63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24</v>
      </c>
      <c r="AC53" s="12"/>
      <c r="AD53" s="12"/>
      <c r="AE53" s="12"/>
      <c r="AF53" s="12">
        <v>65</v>
      </c>
      <c r="AG53" s="12"/>
      <c r="AH53" s="12">
        <v>10</v>
      </c>
      <c r="AI53" s="12"/>
      <c r="AJ53" s="12"/>
      <c r="AK53" s="12"/>
      <c r="AL53" s="12">
        <v>99</v>
      </c>
    </row>
    <row r="54" spans="1:38" x14ac:dyDescent="0.3">
      <c r="A54" s="13">
        <v>45167</v>
      </c>
      <c r="B54" s="12" t="s">
        <v>70</v>
      </c>
      <c r="C54" s="12">
        <v>500418</v>
      </c>
      <c r="D54" s="12" t="s">
        <v>103</v>
      </c>
      <c r="E54" s="12" t="s">
        <v>186</v>
      </c>
      <c r="F54" s="12">
        <v>96</v>
      </c>
      <c r="G54" s="12"/>
      <c r="H54" s="15">
        <v>6054.63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>
        <v>96</v>
      </c>
      <c r="AC54" s="12"/>
      <c r="AD54" s="12"/>
      <c r="AE54" s="12"/>
      <c r="AF54" s="12"/>
      <c r="AG54" s="12"/>
      <c r="AH54" s="12"/>
      <c r="AI54" s="12"/>
      <c r="AJ54" s="12"/>
      <c r="AK54" s="12"/>
      <c r="AL54" s="12">
        <v>96</v>
      </c>
    </row>
    <row r="55" spans="1:38" x14ac:dyDescent="0.3">
      <c r="A55" s="13">
        <v>45168</v>
      </c>
      <c r="B55" s="12" t="s">
        <v>71</v>
      </c>
      <c r="C55" s="12" t="s">
        <v>102</v>
      </c>
      <c r="D55" s="12" t="s">
        <v>103</v>
      </c>
      <c r="E55" s="12" t="s">
        <v>186</v>
      </c>
      <c r="F55" s="12">
        <v>24</v>
      </c>
      <c r="G55" s="12"/>
      <c r="H55" s="15">
        <v>6078.63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>
        <v>24</v>
      </c>
      <c r="AC55" s="12"/>
      <c r="AD55" s="12"/>
      <c r="AE55" s="12"/>
      <c r="AF55" s="12"/>
      <c r="AG55" s="12"/>
      <c r="AH55" s="12"/>
      <c r="AI55" s="12"/>
      <c r="AJ55" s="12"/>
      <c r="AK55" s="12"/>
      <c r="AL55" s="12">
        <v>24</v>
      </c>
    </row>
    <row r="56" spans="1:38" x14ac:dyDescent="0.3">
      <c r="A56" s="13">
        <v>45169</v>
      </c>
      <c r="B56" s="12" t="s">
        <v>71</v>
      </c>
      <c r="C56" s="12" t="s">
        <v>102</v>
      </c>
      <c r="D56" s="12" t="s">
        <v>103</v>
      </c>
      <c r="E56" s="12" t="s">
        <v>186</v>
      </c>
      <c r="F56" s="12">
        <v>48</v>
      </c>
      <c r="G56" s="12"/>
      <c r="H56" s="15">
        <v>6126.63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>
        <v>48</v>
      </c>
      <c r="AC56" s="12"/>
      <c r="AD56" s="12"/>
      <c r="AE56" s="12"/>
      <c r="AF56" s="12"/>
      <c r="AG56" s="12"/>
      <c r="AH56" s="12"/>
      <c r="AI56" s="12"/>
      <c r="AJ56" s="12"/>
      <c r="AK56" s="12"/>
      <c r="AL56" s="12">
        <v>48</v>
      </c>
    </row>
    <row r="57" spans="1:38" x14ac:dyDescent="0.3">
      <c r="A57" s="13">
        <v>45170</v>
      </c>
      <c r="B57" s="12" t="s">
        <v>100</v>
      </c>
      <c r="C57" s="12" t="s">
        <v>101</v>
      </c>
      <c r="D57" s="12" t="s">
        <v>37</v>
      </c>
      <c r="E57" s="12" t="s">
        <v>185</v>
      </c>
      <c r="F57" s="12"/>
      <c r="G57" s="12">
        <v>55</v>
      </c>
      <c r="H57" s="15">
        <v>6071.63</v>
      </c>
      <c r="I57" s="12">
        <v>55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>
        <v>55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1:38" x14ac:dyDescent="0.3">
      <c r="A58" s="13">
        <v>45174</v>
      </c>
      <c r="B58" s="12" t="s">
        <v>70</v>
      </c>
      <c r="C58" s="12">
        <v>500421</v>
      </c>
      <c r="D58" s="12" t="s">
        <v>149</v>
      </c>
      <c r="E58" s="12" t="s">
        <v>186</v>
      </c>
      <c r="F58" s="12">
        <v>109</v>
      </c>
      <c r="G58" s="12"/>
      <c r="H58" s="15">
        <v>6180.63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>
        <v>24</v>
      </c>
      <c r="AC58" s="12"/>
      <c r="AD58" s="12"/>
      <c r="AE58" s="12"/>
      <c r="AF58" s="12">
        <v>85</v>
      </c>
      <c r="AG58" s="12"/>
      <c r="AH58" s="12"/>
      <c r="AI58" s="12"/>
      <c r="AJ58" s="12"/>
      <c r="AK58" s="12"/>
      <c r="AL58" s="12">
        <v>109</v>
      </c>
    </row>
    <row r="59" spans="1:38" x14ac:dyDescent="0.3">
      <c r="A59" s="13">
        <v>45175</v>
      </c>
      <c r="B59" s="12" t="s">
        <v>70</v>
      </c>
      <c r="C59" s="12">
        <v>500420</v>
      </c>
      <c r="D59" s="12" t="s">
        <v>148</v>
      </c>
      <c r="E59" s="12" t="s">
        <v>186</v>
      </c>
      <c r="F59" s="24">
        <v>35</v>
      </c>
      <c r="G59" s="12"/>
      <c r="H59" s="15">
        <v>6215.63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>
        <v>35</v>
      </c>
      <c r="AH59" s="12"/>
      <c r="AI59" s="12"/>
      <c r="AJ59" s="12"/>
      <c r="AK59" s="12"/>
      <c r="AL59" s="12">
        <v>35</v>
      </c>
    </row>
    <row r="60" spans="1:38" x14ac:dyDescent="0.3">
      <c r="A60" s="13">
        <v>45180</v>
      </c>
      <c r="B60" s="12" t="s">
        <v>71</v>
      </c>
      <c r="C60" s="12" t="s">
        <v>39</v>
      </c>
      <c r="D60" s="12" t="s">
        <v>104</v>
      </c>
      <c r="E60" s="12" t="s">
        <v>186</v>
      </c>
      <c r="F60" s="12">
        <v>62.5</v>
      </c>
      <c r="G60" s="12"/>
      <c r="H60" s="15">
        <v>6278.13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>
        <v>62.5</v>
      </c>
      <c r="AH60" s="12"/>
      <c r="AI60" s="12"/>
      <c r="AJ60" s="12"/>
      <c r="AK60" s="12"/>
      <c r="AL60" s="12">
        <v>62.5</v>
      </c>
    </row>
    <row r="61" spans="1:38" x14ac:dyDescent="0.3">
      <c r="A61" s="13">
        <v>45182</v>
      </c>
      <c r="B61" s="12" t="s">
        <v>100</v>
      </c>
      <c r="C61" s="12" t="s">
        <v>142</v>
      </c>
      <c r="D61" s="12" t="s">
        <v>143</v>
      </c>
      <c r="E61" s="12" t="s">
        <v>185</v>
      </c>
      <c r="F61" s="12"/>
      <c r="G61" s="12">
        <v>69.819999999999993</v>
      </c>
      <c r="H61" s="15">
        <v>6208.31</v>
      </c>
      <c r="I61" s="12"/>
      <c r="J61" s="12"/>
      <c r="K61" s="12">
        <v>69.819999999999993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>
        <v>69.819999999999993</v>
      </c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1:38" x14ac:dyDescent="0.3">
      <c r="A62" s="13">
        <v>45188</v>
      </c>
      <c r="B62" s="12" t="s">
        <v>147</v>
      </c>
      <c r="C62" s="12" t="s">
        <v>44</v>
      </c>
      <c r="D62" s="12" t="s">
        <v>144</v>
      </c>
      <c r="E62" s="12" t="s">
        <v>185</v>
      </c>
      <c r="F62" s="12"/>
      <c r="G62" s="12">
        <v>20.76</v>
      </c>
      <c r="H62" s="15">
        <v>6187.55</v>
      </c>
      <c r="I62" s="12"/>
      <c r="J62" s="12">
        <v>20.76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>
        <v>20.76</v>
      </c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1:38" x14ac:dyDescent="0.3">
      <c r="A63" s="13">
        <v>45190</v>
      </c>
      <c r="B63" s="12" t="s">
        <v>130</v>
      </c>
      <c r="C63" s="12" t="s">
        <v>131</v>
      </c>
      <c r="D63" s="12" t="s">
        <v>151</v>
      </c>
      <c r="E63" s="12" t="s">
        <v>185</v>
      </c>
      <c r="F63" s="12"/>
      <c r="G63" s="12">
        <v>1187</v>
      </c>
      <c r="H63" s="15">
        <v>5000.55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>
        <v>1187</v>
      </c>
      <c r="Y63" s="12"/>
      <c r="Z63" s="12">
        <v>1187</v>
      </c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1:38" x14ac:dyDescent="0.3">
      <c r="A64" s="13" t="s">
        <v>166</v>
      </c>
      <c r="B64" s="12"/>
      <c r="C64" s="12" t="s">
        <v>102</v>
      </c>
      <c r="D64" s="12" t="s">
        <v>103</v>
      </c>
      <c r="E64" s="12" t="s">
        <v>186</v>
      </c>
      <c r="F64" s="12">
        <v>72</v>
      </c>
      <c r="G64" s="12"/>
      <c r="H64" s="15">
        <v>5072.55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>
        <v>72</v>
      </c>
      <c r="AC64" s="12"/>
      <c r="AD64" s="12"/>
      <c r="AE64" s="12"/>
      <c r="AF64" s="12"/>
      <c r="AG64" s="12"/>
      <c r="AH64" s="12"/>
      <c r="AI64" s="12"/>
      <c r="AJ64" s="12"/>
      <c r="AK64" s="12"/>
      <c r="AL64" s="12">
        <v>72</v>
      </c>
    </row>
    <row r="65" spans="1:38" x14ac:dyDescent="0.3">
      <c r="A65" s="13">
        <v>45194</v>
      </c>
      <c r="B65" s="12" t="s">
        <v>70</v>
      </c>
      <c r="C65" s="12">
        <v>500379</v>
      </c>
      <c r="D65" s="12" t="s">
        <v>168</v>
      </c>
      <c r="E65" s="12" t="s">
        <v>186</v>
      </c>
      <c r="F65" s="24">
        <v>125</v>
      </c>
      <c r="G65" s="12"/>
      <c r="H65" s="15">
        <v>5197.55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>
        <v>125</v>
      </c>
      <c r="AH65" s="12"/>
      <c r="AI65" s="12"/>
      <c r="AJ65" s="12"/>
      <c r="AK65" s="12"/>
      <c r="AL65" s="12">
        <v>125</v>
      </c>
    </row>
    <row r="66" spans="1:38" x14ac:dyDescent="0.3">
      <c r="A66" s="13">
        <v>45196</v>
      </c>
      <c r="B66" s="12" t="s">
        <v>70</v>
      </c>
      <c r="C66" s="12">
        <v>500423</v>
      </c>
      <c r="D66" s="12" t="s">
        <v>167</v>
      </c>
      <c r="E66" s="12" t="s">
        <v>186</v>
      </c>
      <c r="F66" s="12">
        <v>96</v>
      </c>
      <c r="G66" s="12"/>
      <c r="H66" s="15">
        <v>5293.55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>
        <v>91</v>
      </c>
      <c r="AG66" s="12"/>
      <c r="AH66" s="12">
        <v>5</v>
      </c>
      <c r="AI66" s="12"/>
      <c r="AJ66" s="12"/>
      <c r="AK66" s="12"/>
      <c r="AL66" s="12">
        <v>96</v>
      </c>
    </row>
    <row r="67" spans="1:38" x14ac:dyDescent="0.3">
      <c r="A67" s="13">
        <v>45196</v>
      </c>
      <c r="B67" s="12" t="s">
        <v>70</v>
      </c>
      <c r="C67" s="12">
        <v>500422</v>
      </c>
      <c r="D67" s="12" t="s">
        <v>170</v>
      </c>
      <c r="E67" s="12" t="s">
        <v>186</v>
      </c>
      <c r="F67" s="12">
        <v>270</v>
      </c>
      <c r="G67" s="12"/>
      <c r="H67" s="15">
        <v>5563.55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>
        <v>270</v>
      </c>
      <c r="AH67" s="12"/>
      <c r="AI67" s="12"/>
      <c r="AJ67" s="12"/>
      <c r="AK67" s="12"/>
      <c r="AL67" s="12">
        <v>270</v>
      </c>
    </row>
    <row r="68" spans="1:38" x14ac:dyDescent="0.3">
      <c r="A68" s="13"/>
      <c r="B68" s="12"/>
      <c r="C68" s="12"/>
      <c r="D68" s="12"/>
      <c r="E68" s="12"/>
      <c r="F68" s="12"/>
      <c r="G68" s="12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1:38" x14ac:dyDescent="0.3">
      <c r="A69" s="13"/>
      <c r="B69" s="12"/>
      <c r="C69" s="12"/>
      <c r="D69" s="12"/>
      <c r="E69" s="12"/>
      <c r="F69" s="12"/>
      <c r="G69" s="12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pans="1:38" x14ac:dyDescent="0.3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pans="1:38" x14ac:dyDescent="0.3">
      <c r="A71" s="68" t="s">
        <v>123</v>
      </c>
      <c r="B71" s="69"/>
      <c r="C71" s="69"/>
      <c r="D71" s="70"/>
      <c r="E71" s="65"/>
      <c r="F71" s="66">
        <f>SUM(F6:F70)</f>
        <v>2915.54</v>
      </c>
      <c r="G71" s="67">
        <f>SUM(G6:G70)</f>
        <v>2455.6400000000003</v>
      </c>
      <c r="H71" s="65"/>
      <c r="I71" s="65">
        <f t="shared" ref="I71:R71" si="0">SUM(I7:I70)</f>
        <v>165</v>
      </c>
      <c r="J71" s="65">
        <f t="shared" si="0"/>
        <v>74.16</v>
      </c>
      <c r="K71" s="65">
        <f t="shared" si="0"/>
        <v>139.72</v>
      </c>
      <c r="L71" s="65">
        <f t="shared" si="0"/>
        <v>154.80000000000001</v>
      </c>
      <c r="M71" s="65">
        <f t="shared" si="0"/>
        <v>0</v>
      </c>
      <c r="N71" s="65">
        <f t="shared" si="0"/>
        <v>0</v>
      </c>
      <c r="O71" s="65">
        <f t="shared" si="0"/>
        <v>0</v>
      </c>
      <c r="P71" s="65">
        <f t="shared" si="0"/>
        <v>0</v>
      </c>
      <c r="Q71" s="65">
        <f t="shared" si="0"/>
        <v>0</v>
      </c>
      <c r="R71" s="65">
        <f t="shared" si="0"/>
        <v>0</v>
      </c>
      <c r="S71" s="65">
        <f t="shared" ref="S71:AE71" si="1">SUM(S7:S40)</f>
        <v>0</v>
      </c>
      <c r="T71" s="65">
        <f t="shared" si="1"/>
        <v>0</v>
      </c>
      <c r="U71" s="55">
        <f t="shared" si="1"/>
        <v>0</v>
      </c>
      <c r="V71" s="55">
        <f>SUM(V7:V70)</f>
        <v>34.96</v>
      </c>
      <c r="W71" s="55">
        <f t="shared" si="1"/>
        <v>0</v>
      </c>
      <c r="X71" s="55">
        <f>SUM(X7:X70)</f>
        <v>1887</v>
      </c>
      <c r="Y71" s="55">
        <f t="shared" si="1"/>
        <v>0</v>
      </c>
      <c r="Z71" s="56">
        <f>SUM(Z7:Z70)</f>
        <v>2455.6400000000003</v>
      </c>
      <c r="AA71" s="55">
        <f>SUM(AA7:AA70)</f>
        <v>45</v>
      </c>
      <c r="AB71" s="55">
        <f>SUM(AB7:AB70)</f>
        <v>1440</v>
      </c>
      <c r="AC71" s="55">
        <f t="shared" si="1"/>
        <v>49.21</v>
      </c>
      <c r="AD71" s="55">
        <f t="shared" si="1"/>
        <v>0</v>
      </c>
      <c r="AE71" s="55">
        <f t="shared" si="1"/>
        <v>0</v>
      </c>
      <c r="AF71" s="55">
        <f>SUM(AF7:AF70)</f>
        <v>504</v>
      </c>
      <c r="AG71" s="55">
        <f>SUM(AG8:AG70)</f>
        <v>754.5</v>
      </c>
      <c r="AH71" s="55">
        <f>SUM(AH7:AH70)</f>
        <v>20</v>
      </c>
      <c r="AI71" s="55">
        <f>SUM(AI7:AI70)</f>
        <v>102.83</v>
      </c>
      <c r="AJ71" s="55">
        <f>SUM(AJ7:AJ40)</f>
        <v>0</v>
      </c>
      <c r="AK71" s="55">
        <f>SUM(AK7:AK70)</f>
        <v>0</v>
      </c>
      <c r="AL71" s="57">
        <f>SUM(AL7:AL70)</f>
        <v>2915.54</v>
      </c>
    </row>
    <row r="72" spans="1:38" x14ac:dyDescent="0.3">
      <c r="A72" s="48" t="s">
        <v>124</v>
      </c>
      <c r="B72" s="49"/>
      <c r="C72" s="49"/>
      <c r="D72" s="50"/>
      <c r="E72" s="47"/>
      <c r="F72" s="47"/>
      <c r="G72" s="47"/>
      <c r="H72" s="47"/>
      <c r="I72" s="47">
        <f t="shared" ref="I72:W72" si="2">I5-I71</f>
        <v>396</v>
      </c>
      <c r="J72" s="47">
        <f t="shared" si="2"/>
        <v>126.84</v>
      </c>
      <c r="K72" s="47">
        <f t="shared" si="2"/>
        <v>521.64</v>
      </c>
      <c r="L72" s="47">
        <f t="shared" si="2"/>
        <v>8.8799999999999955</v>
      </c>
      <c r="M72" s="47">
        <f t="shared" si="2"/>
        <v>229.6</v>
      </c>
      <c r="N72" s="47">
        <f t="shared" si="2"/>
        <v>-35.25</v>
      </c>
      <c r="O72" s="47">
        <f t="shared" si="2"/>
        <v>114</v>
      </c>
      <c r="P72" s="47">
        <f t="shared" si="2"/>
        <v>0</v>
      </c>
      <c r="Q72" s="47">
        <f t="shared" si="2"/>
        <v>400</v>
      </c>
      <c r="R72" s="47">
        <f t="shared" si="2"/>
        <v>520</v>
      </c>
      <c r="S72" s="47">
        <f t="shared" si="2"/>
        <v>0</v>
      </c>
      <c r="T72" s="47">
        <f t="shared" si="2"/>
        <v>90</v>
      </c>
      <c r="U72" s="47">
        <f t="shared" si="2"/>
        <v>96</v>
      </c>
      <c r="V72" s="47">
        <f t="shared" si="2"/>
        <v>131.09</v>
      </c>
      <c r="W72" s="47">
        <f t="shared" si="2"/>
        <v>0</v>
      </c>
      <c r="X72" s="47"/>
      <c r="Y72" s="47"/>
      <c r="Z72" s="47"/>
      <c r="AA72" s="47">
        <f t="shared" ref="AA72:AK72" si="3">AA5-AA71</f>
        <v>-75</v>
      </c>
      <c r="AB72" s="47">
        <f t="shared" si="3"/>
        <v>-1440</v>
      </c>
      <c r="AC72" s="47">
        <f t="shared" si="3"/>
        <v>0</v>
      </c>
      <c r="AD72" s="47">
        <f t="shared" si="3"/>
        <v>0</v>
      </c>
      <c r="AE72" s="47">
        <f t="shared" si="3"/>
        <v>601.48</v>
      </c>
      <c r="AF72" s="47">
        <f t="shared" si="3"/>
        <v>1027.3800000000001</v>
      </c>
      <c r="AG72" s="47">
        <f t="shared" si="3"/>
        <v>441.5</v>
      </c>
      <c r="AH72" s="47">
        <f t="shared" si="3"/>
        <v>160</v>
      </c>
      <c r="AI72" s="47">
        <f t="shared" si="3"/>
        <v>329.76000000000005</v>
      </c>
      <c r="AJ72" s="47">
        <f t="shared" si="3"/>
        <v>1120</v>
      </c>
      <c r="AK72" s="47">
        <f t="shared" si="3"/>
        <v>-18</v>
      </c>
      <c r="AL72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8B55-C9C8-4408-8869-8C13F880C06D}">
  <dimension ref="A1:AN38"/>
  <sheetViews>
    <sheetView topLeftCell="A5" workbookViewId="0">
      <selection activeCell="E31" sqref="E31"/>
    </sheetView>
  </sheetViews>
  <sheetFormatPr defaultRowHeight="14.4" x14ac:dyDescent="0.3"/>
  <cols>
    <col min="1" max="1" width="11" customWidth="1"/>
    <col min="3" max="3" width="16.5546875" customWidth="1"/>
    <col min="4" max="4" width="21.109375" customWidth="1"/>
    <col min="5" max="5" width="9.88671875" customWidth="1"/>
  </cols>
  <sheetData>
    <row r="1" spans="1:39" x14ac:dyDescent="0.3">
      <c r="A1" s="2" t="s">
        <v>1</v>
      </c>
      <c r="B1" s="3"/>
      <c r="C1" s="3"/>
      <c r="D1" s="3"/>
      <c r="E1" s="3"/>
      <c r="F1" s="3"/>
      <c r="G1" s="3"/>
      <c r="H1" s="4"/>
      <c r="I1" s="5" t="s">
        <v>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  <c r="AB1" s="8" t="s">
        <v>2</v>
      </c>
      <c r="AC1" s="22"/>
      <c r="AD1" s="22"/>
      <c r="AE1" s="9"/>
      <c r="AF1" s="9"/>
      <c r="AG1" s="9"/>
      <c r="AH1" s="9"/>
      <c r="AI1" s="9"/>
      <c r="AJ1" s="9"/>
      <c r="AK1" s="9"/>
      <c r="AL1" s="9"/>
      <c r="AM1" s="10"/>
    </row>
    <row r="2" spans="1:39" ht="43.2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33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33" t="s">
        <v>13</v>
      </c>
      <c r="M2" s="33" t="s">
        <v>66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32</v>
      </c>
      <c r="S2" s="33" t="s">
        <v>18</v>
      </c>
      <c r="T2" s="33" t="s">
        <v>19</v>
      </c>
      <c r="U2" s="33" t="s">
        <v>20</v>
      </c>
      <c r="V2" s="33" t="s">
        <v>65</v>
      </c>
      <c r="W2" s="11" t="s">
        <v>21</v>
      </c>
      <c r="X2" s="11" t="s">
        <v>81</v>
      </c>
      <c r="Y2" s="11" t="s">
        <v>197</v>
      </c>
      <c r="Z2" s="11" t="s">
        <v>22</v>
      </c>
      <c r="AA2" s="11" t="s">
        <v>23</v>
      </c>
      <c r="AB2" s="11" t="s">
        <v>24</v>
      </c>
      <c r="AC2" s="11" t="s">
        <v>103</v>
      </c>
      <c r="AD2" s="11" t="s">
        <v>68</v>
      </c>
      <c r="AE2" s="11" t="s">
        <v>25</v>
      </c>
      <c r="AF2" s="11" t="s">
        <v>26</v>
      </c>
      <c r="AG2" s="33" t="s">
        <v>27</v>
      </c>
      <c r="AH2" s="11" t="s">
        <v>28</v>
      </c>
      <c r="AI2" s="11" t="s">
        <v>29</v>
      </c>
      <c r="AJ2" s="11" t="s">
        <v>30</v>
      </c>
      <c r="AK2" s="11" t="s">
        <v>31</v>
      </c>
      <c r="AL2" s="33" t="s">
        <v>67</v>
      </c>
      <c r="AM2" s="33" t="s">
        <v>117</v>
      </c>
    </row>
    <row r="3" spans="1:39" ht="13.8" customHeight="1" x14ac:dyDescent="0.3">
      <c r="A3" s="11" t="s">
        <v>64</v>
      </c>
      <c r="B3" s="11"/>
      <c r="C3" s="11"/>
      <c r="D3" s="11"/>
      <c r="E3" s="11"/>
      <c r="F3" s="11"/>
      <c r="G3" s="11"/>
      <c r="H3" s="11"/>
      <c r="I3" s="11">
        <v>726</v>
      </c>
      <c r="J3" s="11">
        <v>250</v>
      </c>
      <c r="K3" s="11">
        <v>800</v>
      </c>
      <c r="L3" s="11">
        <v>163.68</v>
      </c>
      <c r="M3" s="11">
        <v>300</v>
      </c>
      <c r="N3" s="11">
        <v>100</v>
      </c>
      <c r="O3" s="11">
        <v>114</v>
      </c>
      <c r="P3" s="11"/>
      <c r="Q3" s="11">
        <v>400</v>
      </c>
      <c r="R3" s="11">
        <v>520</v>
      </c>
      <c r="S3" s="11"/>
      <c r="T3" s="11">
        <v>90</v>
      </c>
      <c r="U3" s="11">
        <v>96</v>
      </c>
      <c r="V3" s="11">
        <v>200</v>
      </c>
      <c r="W3" s="11"/>
      <c r="X3" s="11"/>
      <c r="Y3" s="11"/>
      <c r="Z3" s="11"/>
      <c r="AA3" s="11"/>
      <c r="AB3" s="11"/>
      <c r="AC3" s="11"/>
      <c r="AD3" s="11">
        <v>49.21</v>
      </c>
      <c r="AE3" s="11"/>
      <c r="AF3" s="11">
        <v>1120</v>
      </c>
      <c r="AG3" s="11">
        <v>1850</v>
      </c>
      <c r="AH3" s="11">
        <v>1700</v>
      </c>
      <c r="AI3" s="11">
        <v>250</v>
      </c>
      <c r="AJ3" s="11">
        <v>560</v>
      </c>
      <c r="AK3" s="11">
        <v>1120</v>
      </c>
      <c r="AL3" s="11">
        <v>150</v>
      </c>
      <c r="AM3" s="11"/>
    </row>
    <row r="4" spans="1:39" x14ac:dyDescent="0.3">
      <c r="A4" s="39" t="s">
        <v>125</v>
      </c>
      <c r="B4" s="39"/>
      <c r="C4" s="39"/>
      <c r="D4" s="39"/>
      <c r="E4" s="39"/>
      <c r="F4" s="39"/>
      <c r="G4" s="39"/>
      <c r="H4" s="45"/>
      <c r="I4" s="45">
        <v>396</v>
      </c>
      <c r="J4" s="45">
        <v>126.84</v>
      </c>
      <c r="K4" s="45">
        <v>521.64</v>
      </c>
      <c r="L4" s="45">
        <v>8.8799999999999955</v>
      </c>
      <c r="M4" s="45">
        <v>229.6</v>
      </c>
      <c r="N4" s="45">
        <v>-35.25</v>
      </c>
      <c r="O4" s="45">
        <v>114</v>
      </c>
      <c r="P4" s="45">
        <v>0</v>
      </c>
      <c r="Q4" s="45">
        <v>400</v>
      </c>
      <c r="R4" s="45">
        <v>520</v>
      </c>
      <c r="S4" s="45">
        <v>0</v>
      </c>
      <c r="T4" s="45">
        <v>90</v>
      </c>
      <c r="U4" s="45">
        <v>96</v>
      </c>
      <c r="V4" s="45">
        <v>131.09</v>
      </c>
      <c r="W4" s="46">
        <v>0</v>
      </c>
      <c r="X4" s="44"/>
      <c r="Y4" s="44"/>
      <c r="Z4" s="39"/>
      <c r="AA4" s="39"/>
      <c r="AB4" s="39">
        <v>-75</v>
      </c>
      <c r="AC4" s="39">
        <v>-1440</v>
      </c>
      <c r="AD4" s="39">
        <v>0</v>
      </c>
      <c r="AE4" s="39">
        <v>0</v>
      </c>
      <c r="AF4" s="39">
        <v>601.48</v>
      </c>
      <c r="AG4" s="39">
        <v>1027.3800000000001</v>
      </c>
      <c r="AH4" s="39">
        <v>441.5</v>
      </c>
      <c r="AI4" s="39">
        <v>160</v>
      </c>
      <c r="AJ4" s="39">
        <v>329.76000000000005</v>
      </c>
      <c r="AK4" s="39">
        <v>1120</v>
      </c>
      <c r="AL4" s="39">
        <v>-18</v>
      </c>
      <c r="AM4" s="39"/>
    </row>
    <row r="5" spans="1:39" x14ac:dyDescent="0.3">
      <c r="A5" s="13">
        <v>45200</v>
      </c>
      <c r="B5" s="12"/>
      <c r="C5" s="12" t="s">
        <v>34</v>
      </c>
      <c r="D5" s="12"/>
      <c r="E5" s="12"/>
      <c r="F5" s="12"/>
      <c r="G5" s="12"/>
      <c r="H5" s="40">
        <v>5563.55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x14ac:dyDescent="0.3">
      <c r="A6" s="13">
        <v>45201</v>
      </c>
      <c r="B6" s="12" t="s">
        <v>71</v>
      </c>
      <c r="C6" s="12" t="s">
        <v>28</v>
      </c>
      <c r="D6" s="12" t="s">
        <v>28</v>
      </c>
      <c r="E6" s="12"/>
      <c r="F6" s="24">
        <v>18</v>
      </c>
      <c r="G6" s="12"/>
      <c r="H6" s="15">
        <v>5563.55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>
        <v>18</v>
      </c>
      <c r="AI6" s="12"/>
      <c r="AJ6" s="12"/>
      <c r="AK6" s="12"/>
      <c r="AL6" s="12"/>
      <c r="AM6" s="12">
        <v>18</v>
      </c>
    </row>
    <row r="7" spans="1:39" x14ac:dyDescent="0.3">
      <c r="A7" s="13">
        <v>45201</v>
      </c>
      <c r="B7" s="12" t="s">
        <v>100</v>
      </c>
      <c r="C7" s="12" t="s">
        <v>101</v>
      </c>
      <c r="D7" s="12" t="s">
        <v>176</v>
      </c>
      <c r="E7" s="12"/>
      <c r="F7" s="12"/>
      <c r="G7" s="24">
        <v>55</v>
      </c>
      <c r="H7" s="15">
        <v>5526.55</v>
      </c>
      <c r="I7" s="12">
        <v>55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55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x14ac:dyDescent="0.3">
      <c r="A8" s="13">
        <v>45208</v>
      </c>
      <c r="B8" s="12" t="s">
        <v>71</v>
      </c>
      <c r="C8" s="12" t="s">
        <v>177</v>
      </c>
      <c r="D8" s="12" t="s">
        <v>28</v>
      </c>
      <c r="E8" s="12"/>
      <c r="F8" s="24">
        <v>50</v>
      </c>
      <c r="G8" s="12"/>
      <c r="H8" s="15">
        <v>5576.55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>
        <v>50</v>
      </c>
      <c r="AI8" s="12"/>
      <c r="AJ8" s="12"/>
      <c r="AK8" s="12"/>
      <c r="AL8" s="12"/>
      <c r="AM8" s="12">
        <v>50</v>
      </c>
    </row>
    <row r="9" spans="1:39" x14ac:dyDescent="0.3">
      <c r="A9" s="13">
        <v>45212</v>
      </c>
      <c r="B9" s="12" t="s">
        <v>100</v>
      </c>
      <c r="C9" s="12" t="s">
        <v>178</v>
      </c>
      <c r="D9" s="12" t="s">
        <v>179</v>
      </c>
      <c r="E9" s="12"/>
      <c r="F9" s="12"/>
      <c r="G9" s="24">
        <v>69.819999999999993</v>
      </c>
      <c r="H9" s="15">
        <v>5506.73</v>
      </c>
      <c r="I9" s="12"/>
      <c r="J9" s="12"/>
      <c r="K9" s="12">
        <v>69.819999999999993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>
        <v>69.819999999999993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x14ac:dyDescent="0.3">
      <c r="A10" s="13">
        <v>45215</v>
      </c>
      <c r="B10" s="12" t="s">
        <v>71</v>
      </c>
      <c r="C10" s="12" t="s">
        <v>180</v>
      </c>
      <c r="D10" s="12" t="s">
        <v>94</v>
      </c>
      <c r="E10" s="12" t="s">
        <v>192</v>
      </c>
      <c r="F10" s="12"/>
      <c r="G10" s="12">
        <v>24.75</v>
      </c>
      <c r="H10" s="15">
        <v>5481.98</v>
      </c>
      <c r="I10" s="12"/>
      <c r="J10" s="12"/>
      <c r="K10" s="12"/>
      <c r="L10" s="12"/>
      <c r="M10" s="12"/>
      <c r="N10" s="12"/>
      <c r="O10" s="12">
        <v>6.75</v>
      </c>
      <c r="P10" s="12"/>
      <c r="Q10" s="12"/>
      <c r="R10" s="12"/>
      <c r="S10" s="12"/>
      <c r="T10" s="12"/>
      <c r="U10" s="12"/>
      <c r="V10" s="12">
        <v>18</v>
      </c>
      <c r="W10" s="12"/>
      <c r="X10" s="12"/>
      <c r="Y10" s="12"/>
      <c r="Z10" s="12"/>
      <c r="AA10" s="12">
        <v>24.75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x14ac:dyDescent="0.3">
      <c r="A11" s="13">
        <v>45215</v>
      </c>
      <c r="B11" s="12" t="s">
        <v>71</v>
      </c>
      <c r="C11" s="12" t="s">
        <v>180</v>
      </c>
      <c r="D11" s="24" t="s">
        <v>184</v>
      </c>
      <c r="E11" s="12" t="s">
        <v>191</v>
      </c>
      <c r="F11" s="12"/>
      <c r="G11" s="12">
        <v>6.75</v>
      </c>
      <c r="H11" s="15">
        <v>5475.23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6.75</v>
      </c>
      <c r="W11" s="12"/>
      <c r="X11" s="12"/>
      <c r="Y11" s="12"/>
      <c r="Z11" s="12"/>
      <c r="AA11" s="12">
        <v>6.75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x14ac:dyDescent="0.3">
      <c r="A12" s="13">
        <v>45217</v>
      </c>
      <c r="B12" s="12" t="s">
        <v>100</v>
      </c>
      <c r="C12" s="12" t="s">
        <v>181</v>
      </c>
      <c r="D12" s="12" t="s">
        <v>95</v>
      </c>
      <c r="E12" s="12"/>
      <c r="F12" s="12"/>
      <c r="G12" s="24">
        <v>20.29</v>
      </c>
      <c r="H12" s="15">
        <v>5454.94</v>
      </c>
      <c r="I12" s="12"/>
      <c r="J12" s="12">
        <v>20.29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20.29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x14ac:dyDescent="0.3">
      <c r="A13" s="13">
        <v>45217</v>
      </c>
      <c r="B13" s="12" t="s">
        <v>70</v>
      </c>
      <c r="C13" s="12">
        <v>500424</v>
      </c>
      <c r="D13" s="12"/>
      <c r="E13" s="12"/>
      <c r="F13" s="12">
        <v>138.28</v>
      </c>
      <c r="G13" s="12"/>
      <c r="H13" s="15">
        <v>5593.22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>
        <v>55</v>
      </c>
      <c r="AH13" s="12"/>
      <c r="AI13" s="12"/>
      <c r="AJ13" s="12">
        <v>83.28</v>
      </c>
      <c r="AK13" s="12"/>
      <c r="AL13" s="12"/>
      <c r="AM13" s="12">
        <v>138.28</v>
      </c>
    </row>
    <row r="14" spans="1:39" x14ac:dyDescent="0.3">
      <c r="A14" s="13">
        <v>45224</v>
      </c>
      <c r="B14" s="12" t="s">
        <v>71</v>
      </c>
      <c r="C14" s="12" t="s">
        <v>28</v>
      </c>
      <c r="D14" s="12" t="s">
        <v>28</v>
      </c>
      <c r="E14" s="12"/>
      <c r="F14" s="24">
        <v>18</v>
      </c>
      <c r="G14" s="12"/>
      <c r="H14" s="15">
        <v>5611.22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>
        <v>18</v>
      </c>
      <c r="AI14" s="12"/>
      <c r="AJ14" s="12"/>
      <c r="AK14" s="12"/>
      <c r="AL14" s="12"/>
      <c r="AM14" s="12">
        <v>18</v>
      </c>
    </row>
    <row r="15" spans="1:39" x14ac:dyDescent="0.3">
      <c r="A15" s="13">
        <v>45231</v>
      </c>
      <c r="B15" s="12" t="s">
        <v>100</v>
      </c>
      <c r="C15" s="12" t="s">
        <v>101</v>
      </c>
      <c r="D15" s="12" t="s">
        <v>176</v>
      </c>
      <c r="E15" s="12"/>
      <c r="F15" s="12"/>
      <c r="G15" s="24">
        <v>55</v>
      </c>
      <c r="H15" s="15">
        <v>5556.22</v>
      </c>
      <c r="I15" s="12">
        <v>55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>
        <v>55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x14ac:dyDescent="0.3">
      <c r="A16" s="13">
        <v>45231</v>
      </c>
      <c r="B16" s="12" t="s">
        <v>71</v>
      </c>
      <c r="C16" s="12" t="s">
        <v>177</v>
      </c>
      <c r="D16" s="12" t="s">
        <v>28</v>
      </c>
      <c r="E16" s="12"/>
      <c r="F16" s="24">
        <v>37.5</v>
      </c>
      <c r="G16" s="12"/>
      <c r="H16" s="15">
        <v>5593.72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>
        <v>37.5</v>
      </c>
      <c r="AI16" s="12"/>
      <c r="AJ16" s="12"/>
      <c r="AK16" s="12"/>
      <c r="AL16" s="12"/>
      <c r="AM16" s="12">
        <v>37.5</v>
      </c>
    </row>
    <row r="17" spans="1:39" x14ac:dyDescent="0.3">
      <c r="A17" s="13">
        <v>45233</v>
      </c>
      <c r="B17" s="12" t="s">
        <v>71</v>
      </c>
      <c r="C17" s="12" t="s">
        <v>182</v>
      </c>
      <c r="D17" s="12" t="s">
        <v>183</v>
      </c>
      <c r="E17" s="12"/>
      <c r="F17" s="12"/>
      <c r="G17" s="12">
        <v>104.4</v>
      </c>
      <c r="H17" s="12">
        <v>5489.32</v>
      </c>
      <c r="I17" s="12"/>
      <c r="J17" s="12"/>
      <c r="K17" s="12"/>
      <c r="L17" s="12"/>
      <c r="M17" s="12"/>
      <c r="N17" s="12"/>
      <c r="O17" s="12"/>
      <c r="P17" s="12"/>
      <c r="Q17" s="12"/>
      <c r="R17" s="12">
        <v>104.4</v>
      </c>
      <c r="S17" s="12"/>
      <c r="T17" s="12"/>
      <c r="U17" s="12"/>
      <c r="V17" s="12"/>
      <c r="W17" s="12"/>
      <c r="X17" s="12"/>
      <c r="Y17" s="12"/>
      <c r="Z17" s="12"/>
      <c r="AA17" s="12">
        <v>104.4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1:39" x14ac:dyDescent="0.3">
      <c r="A18" s="13">
        <v>45236</v>
      </c>
      <c r="B18" s="12" t="s">
        <v>70</v>
      </c>
      <c r="C18" s="12">
        <v>500425</v>
      </c>
      <c r="D18" s="12"/>
      <c r="E18" s="12"/>
      <c r="F18" s="12">
        <v>336.84</v>
      </c>
      <c r="G18" s="12"/>
      <c r="H18" s="12">
        <v>5826.16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>
        <v>15</v>
      </c>
      <c r="AC18" s="12"/>
      <c r="AD18" s="12"/>
      <c r="AE18" s="12"/>
      <c r="AF18" s="12"/>
      <c r="AG18" s="12">
        <v>68.400000000000006</v>
      </c>
      <c r="AH18" s="12"/>
      <c r="AI18" s="12">
        <v>20</v>
      </c>
      <c r="AJ18" s="12"/>
      <c r="AK18" s="12">
        <v>233.44</v>
      </c>
      <c r="AL18" s="12"/>
      <c r="AM18" s="12">
        <v>336.84</v>
      </c>
    </row>
    <row r="19" spans="1:39" x14ac:dyDescent="0.3">
      <c r="A19" s="13">
        <v>45244</v>
      </c>
      <c r="B19" s="12" t="s">
        <v>41</v>
      </c>
      <c r="C19" s="12" t="s">
        <v>178</v>
      </c>
      <c r="D19" s="12" t="s">
        <v>179</v>
      </c>
      <c r="E19" s="12"/>
      <c r="F19" s="12"/>
      <c r="G19" s="24">
        <v>69.819999999999993</v>
      </c>
      <c r="H19" s="15">
        <v>5756.34</v>
      </c>
      <c r="I19" s="12"/>
      <c r="J19" s="12"/>
      <c r="K19" s="12">
        <v>69.819999999999993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>
        <v>69.819999999999993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x14ac:dyDescent="0.3">
      <c r="A20" s="13">
        <v>45250</v>
      </c>
      <c r="B20" s="12" t="s">
        <v>70</v>
      </c>
      <c r="C20" s="12" t="s">
        <v>187</v>
      </c>
      <c r="D20" s="12" t="s">
        <v>28</v>
      </c>
      <c r="E20" s="12"/>
      <c r="F20" s="24">
        <v>18</v>
      </c>
      <c r="G20" s="12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>
        <v>18</v>
      </c>
      <c r="AI20" s="12"/>
      <c r="AJ20" s="12"/>
      <c r="AK20" s="12"/>
      <c r="AL20" s="12"/>
      <c r="AM20" s="12">
        <v>18</v>
      </c>
    </row>
    <row r="21" spans="1:39" x14ac:dyDescent="0.3">
      <c r="A21" s="13">
        <v>45250</v>
      </c>
      <c r="B21" s="12" t="s">
        <v>41</v>
      </c>
      <c r="C21" s="12" t="s">
        <v>188</v>
      </c>
      <c r="D21" s="12" t="s">
        <v>144</v>
      </c>
      <c r="E21" s="12"/>
      <c r="F21" s="12"/>
      <c r="G21" s="24">
        <v>20.76</v>
      </c>
      <c r="H21" s="15">
        <v>5753.58</v>
      </c>
      <c r="I21" s="12"/>
      <c r="J21" s="12">
        <v>20.76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>
        <v>20.76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x14ac:dyDescent="0.3">
      <c r="A22" s="13">
        <v>45257</v>
      </c>
      <c r="B22" s="12" t="s">
        <v>70</v>
      </c>
      <c r="C22" s="12">
        <v>500426</v>
      </c>
      <c r="D22" s="12"/>
      <c r="E22" s="12"/>
      <c r="F22" s="12">
        <v>364.41</v>
      </c>
      <c r="G22" s="12"/>
      <c r="H22" s="15">
        <v>6117.99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>
        <v>269.41000000000003</v>
      </c>
      <c r="AG22" s="12">
        <v>72</v>
      </c>
      <c r="AH22" s="12"/>
      <c r="AI22" s="12">
        <v>23</v>
      </c>
      <c r="AJ22" s="12"/>
      <c r="AK22" s="12"/>
      <c r="AL22" s="12"/>
      <c r="AM22" s="12">
        <v>364.41</v>
      </c>
    </row>
    <row r="23" spans="1:39" x14ac:dyDescent="0.3">
      <c r="A23" s="13">
        <v>45258</v>
      </c>
      <c r="B23" s="12" t="s">
        <v>130</v>
      </c>
      <c r="C23" s="12"/>
      <c r="D23" s="12"/>
      <c r="E23" s="12"/>
      <c r="F23" s="12"/>
      <c r="G23" s="12">
        <v>3000</v>
      </c>
      <c r="H23" s="20">
        <v>3117.99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>
        <v>3000</v>
      </c>
      <c r="Y23" s="12"/>
      <c r="Z23" s="12"/>
      <c r="AA23" s="12">
        <v>3000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x14ac:dyDescent="0.3">
      <c r="A24" s="13">
        <v>45261</v>
      </c>
      <c r="B24" s="12" t="s">
        <v>100</v>
      </c>
      <c r="C24" s="12" t="s">
        <v>36</v>
      </c>
      <c r="D24" s="12" t="s">
        <v>190</v>
      </c>
      <c r="E24" s="12"/>
      <c r="F24" s="12"/>
      <c r="G24" s="12">
        <v>55</v>
      </c>
      <c r="H24" s="15">
        <v>3062.99</v>
      </c>
      <c r="I24" s="12">
        <v>55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>
        <v>55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x14ac:dyDescent="0.3">
      <c r="A25" s="13">
        <v>45267</v>
      </c>
      <c r="B25" s="12" t="s">
        <v>71</v>
      </c>
      <c r="C25" s="12" t="s">
        <v>177</v>
      </c>
      <c r="D25" s="12" t="s">
        <v>28</v>
      </c>
      <c r="E25" s="12"/>
      <c r="F25" s="12">
        <v>62.5</v>
      </c>
      <c r="G25" s="12"/>
      <c r="H25" s="15">
        <v>3125.49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>
        <v>62.5</v>
      </c>
      <c r="AI25" s="12"/>
      <c r="AJ25" s="12"/>
      <c r="AK25" s="12"/>
      <c r="AL25" s="12"/>
      <c r="AM25" s="12">
        <v>62.5</v>
      </c>
    </row>
    <row r="26" spans="1:39" x14ac:dyDescent="0.3">
      <c r="A26" s="13">
        <v>45272</v>
      </c>
      <c r="B26" s="12" t="s">
        <v>70</v>
      </c>
      <c r="C26" s="12">
        <v>500427</v>
      </c>
      <c r="D26" s="12"/>
      <c r="E26" s="12"/>
      <c r="F26" s="12">
        <v>142.06</v>
      </c>
      <c r="G26" s="12"/>
      <c r="H26" s="15">
        <v>3267.55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>
        <v>23.06</v>
      </c>
      <c r="AG26" s="12">
        <v>119</v>
      </c>
      <c r="AH26" s="12"/>
      <c r="AI26" s="12"/>
      <c r="AJ26" s="12"/>
      <c r="AK26" s="12"/>
      <c r="AL26" s="12"/>
      <c r="AM26" s="12">
        <v>142.06</v>
      </c>
    </row>
    <row r="27" spans="1:39" x14ac:dyDescent="0.3">
      <c r="A27" s="13">
        <v>45272</v>
      </c>
      <c r="B27" s="12" t="s">
        <v>70</v>
      </c>
      <c r="C27" s="12">
        <v>500428</v>
      </c>
      <c r="D27" s="12"/>
      <c r="E27" s="12"/>
      <c r="F27" s="12">
        <v>35</v>
      </c>
      <c r="G27" s="12"/>
      <c r="H27" s="15">
        <v>3302.55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>
        <v>35</v>
      </c>
      <c r="AI27" s="12"/>
      <c r="AJ27" s="12"/>
      <c r="AK27" s="12"/>
      <c r="AL27" s="12"/>
      <c r="AM27" s="12">
        <v>35</v>
      </c>
    </row>
    <row r="28" spans="1:39" x14ac:dyDescent="0.3">
      <c r="A28" s="13">
        <v>45273</v>
      </c>
      <c r="B28" s="12" t="s">
        <v>71</v>
      </c>
      <c r="C28" s="12" t="s">
        <v>193</v>
      </c>
      <c r="D28" s="12"/>
      <c r="E28" s="12"/>
      <c r="F28" s="12"/>
      <c r="G28" s="12">
        <v>165.6</v>
      </c>
      <c r="H28" s="15">
        <v>3136.95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165.6</v>
      </c>
      <c r="V28" s="12"/>
      <c r="W28" s="12"/>
      <c r="X28" s="12"/>
      <c r="Y28" s="12"/>
      <c r="Z28" s="12"/>
      <c r="AA28" s="12">
        <v>165.6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x14ac:dyDescent="0.3">
      <c r="A29" s="13">
        <v>45273</v>
      </c>
      <c r="B29" s="12" t="s">
        <v>71</v>
      </c>
      <c r="C29" s="12" t="s">
        <v>194</v>
      </c>
      <c r="D29" s="12" t="s">
        <v>195</v>
      </c>
      <c r="E29" s="12"/>
      <c r="F29" s="12"/>
      <c r="G29" s="12">
        <v>100</v>
      </c>
      <c r="H29" s="15">
        <v>3036.95</v>
      </c>
      <c r="I29" s="12"/>
      <c r="J29" s="12"/>
      <c r="K29" s="12"/>
      <c r="L29" s="12"/>
      <c r="M29" s="12"/>
      <c r="N29" s="12">
        <v>100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>
        <v>100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x14ac:dyDescent="0.3">
      <c r="A30" s="13">
        <v>45273</v>
      </c>
      <c r="B30" s="12" t="s">
        <v>71</v>
      </c>
      <c r="C30" s="12" t="s">
        <v>196</v>
      </c>
      <c r="D30" s="12" t="s">
        <v>94</v>
      </c>
      <c r="E30" s="12"/>
      <c r="F30" s="12"/>
      <c r="G30" s="12">
        <v>52.39</v>
      </c>
      <c r="H30" s="15">
        <v>2984.56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>
        <v>52.39</v>
      </c>
      <c r="W30" s="12"/>
      <c r="X30" s="12"/>
      <c r="Y30" s="12"/>
      <c r="Z30" s="12"/>
      <c r="AA30" s="12">
        <v>52.39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x14ac:dyDescent="0.3">
      <c r="A31" s="13">
        <v>45273</v>
      </c>
      <c r="B31" s="12" t="s">
        <v>41</v>
      </c>
      <c r="C31" s="12" t="s">
        <v>178</v>
      </c>
      <c r="D31" s="12" t="s">
        <v>179</v>
      </c>
      <c r="E31" s="12" t="s">
        <v>237</v>
      </c>
      <c r="F31" s="12"/>
      <c r="G31" s="12">
        <v>69.819999999999993</v>
      </c>
      <c r="H31" s="15">
        <v>2914.74</v>
      </c>
      <c r="I31" s="12"/>
      <c r="J31" s="12"/>
      <c r="K31" s="12">
        <v>69.819999999999993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>
        <v>69.819999999999993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x14ac:dyDescent="0.3">
      <c r="A32" s="13">
        <v>45278</v>
      </c>
      <c r="B32" s="12" t="s">
        <v>71</v>
      </c>
      <c r="C32" s="12" t="s">
        <v>197</v>
      </c>
      <c r="D32" s="12" t="s">
        <v>198</v>
      </c>
      <c r="E32" s="12" t="s">
        <v>237</v>
      </c>
      <c r="F32" s="12"/>
      <c r="G32" s="12">
        <v>90</v>
      </c>
      <c r="H32" s="15">
        <v>2824.74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>
        <v>90</v>
      </c>
      <c r="Z32" s="12"/>
      <c r="AA32" s="12">
        <v>90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40" x14ac:dyDescent="0.3">
      <c r="A33" s="13">
        <v>45278</v>
      </c>
      <c r="B33" s="12" t="s">
        <v>71</v>
      </c>
      <c r="C33" s="12" t="s">
        <v>197</v>
      </c>
      <c r="D33" s="12" t="s">
        <v>200</v>
      </c>
      <c r="E33" s="12" t="s">
        <v>237</v>
      </c>
      <c r="F33" s="12"/>
      <c r="G33" s="12">
        <v>36</v>
      </c>
      <c r="H33" s="15">
        <v>2788.74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>
        <v>36</v>
      </c>
      <c r="Z33" s="12"/>
      <c r="AA33" s="12">
        <v>36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40" x14ac:dyDescent="0.3">
      <c r="A34" s="13">
        <v>45278</v>
      </c>
      <c r="B34" s="12" t="s">
        <v>71</v>
      </c>
      <c r="C34" s="12" t="s">
        <v>197</v>
      </c>
      <c r="D34" s="12" t="s">
        <v>199</v>
      </c>
      <c r="E34" s="12" t="s">
        <v>237</v>
      </c>
      <c r="F34" s="12"/>
      <c r="G34" s="12">
        <v>54</v>
      </c>
      <c r="H34" s="15">
        <v>2734.74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54</v>
      </c>
      <c r="Z34" s="12"/>
      <c r="AA34" s="12">
        <v>54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40" x14ac:dyDescent="0.3">
      <c r="A35" s="13">
        <v>45279</v>
      </c>
      <c r="B35" s="12" t="s">
        <v>201</v>
      </c>
      <c r="C35" s="12" t="s">
        <v>181</v>
      </c>
      <c r="D35" s="12" t="s">
        <v>144</v>
      </c>
      <c r="E35" s="12" t="s">
        <v>236</v>
      </c>
      <c r="F35" s="12"/>
      <c r="G35" s="12">
        <v>20.29</v>
      </c>
      <c r="H35" s="20">
        <v>2714.45</v>
      </c>
      <c r="I35" s="12"/>
      <c r="J35" s="12">
        <v>20.29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>
        <v>20.29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1:40" x14ac:dyDescent="0.3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1:40" x14ac:dyDescent="0.3">
      <c r="A37" s="68" t="s">
        <v>123</v>
      </c>
      <c r="B37" s="69"/>
      <c r="C37" s="69"/>
      <c r="D37" s="70"/>
      <c r="E37" s="55"/>
      <c r="F37" s="57">
        <f>SUM(F5:F36)</f>
        <v>1220.5899999999999</v>
      </c>
      <c r="G37" s="56">
        <f>SUM(G5:G36)</f>
        <v>4069.69</v>
      </c>
      <c r="H37" s="55"/>
      <c r="I37" s="55">
        <f t="shared" ref="I37:R37" si="0">SUM(I6:I36)</f>
        <v>165</v>
      </c>
      <c r="J37" s="55">
        <f t="shared" si="0"/>
        <v>61.339999999999996</v>
      </c>
      <c r="K37" s="55">
        <f t="shared" si="0"/>
        <v>209.45999999999998</v>
      </c>
      <c r="L37" s="55">
        <f t="shared" si="0"/>
        <v>0</v>
      </c>
      <c r="M37" s="55">
        <f t="shared" si="0"/>
        <v>0</v>
      </c>
      <c r="N37" s="55">
        <f t="shared" si="0"/>
        <v>100</v>
      </c>
      <c r="O37" s="55">
        <f t="shared" si="0"/>
        <v>6.75</v>
      </c>
      <c r="P37" s="55">
        <f t="shared" si="0"/>
        <v>0</v>
      </c>
      <c r="Q37" s="55">
        <f t="shared" si="0"/>
        <v>0</v>
      </c>
      <c r="R37" s="55">
        <f t="shared" si="0"/>
        <v>104.4</v>
      </c>
      <c r="S37" s="55">
        <f>SUM(S6:S31)</f>
        <v>0</v>
      </c>
      <c r="T37" s="55">
        <f>SUM(T6:T31)</f>
        <v>0</v>
      </c>
      <c r="U37" s="55">
        <f>SUM(U6:U31)</f>
        <v>165.6</v>
      </c>
      <c r="V37" s="55">
        <f>SUM(V6:V36)</f>
        <v>77.14</v>
      </c>
      <c r="W37" s="55">
        <f>SUM(W6:W31)</f>
        <v>0</v>
      </c>
      <c r="X37" s="55">
        <f>SUM(X6:X36)</f>
        <v>3000</v>
      </c>
      <c r="Y37" s="55">
        <f>SUM(Y31:Y35)</f>
        <v>180</v>
      </c>
      <c r="Z37" s="55">
        <f>SUM(Z6:Z31)</f>
        <v>0</v>
      </c>
      <c r="AA37" s="56">
        <f>SUM(AA6:AA36)</f>
        <v>4069.69</v>
      </c>
      <c r="AB37" s="55">
        <f>SUM(AB7:AB36)</f>
        <v>15</v>
      </c>
      <c r="AC37" s="55">
        <f>SUM(AC6:AC36)</f>
        <v>0</v>
      </c>
      <c r="AD37" s="55">
        <f>SUM(AD6:AD31)</f>
        <v>0</v>
      </c>
      <c r="AE37" s="55">
        <f>SUM(AE6:AE31)</f>
        <v>0</v>
      </c>
      <c r="AF37" s="55">
        <f>SUM(AF6:AF31)</f>
        <v>292.47000000000003</v>
      </c>
      <c r="AG37" s="55">
        <f>SUM(AG6:AG36)</f>
        <v>314.39999999999998</v>
      </c>
      <c r="AH37" s="55">
        <f>SUM(AH6:AH36)</f>
        <v>239</v>
      </c>
      <c r="AI37" s="55">
        <f>SUM(AI6:AI36)</f>
        <v>43</v>
      </c>
      <c r="AJ37" s="55">
        <f>SUM(AJ6:AJ36)</f>
        <v>83.28</v>
      </c>
      <c r="AK37" s="55">
        <f>SUM(AK6:AK31)</f>
        <v>233.44</v>
      </c>
      <c r="AL37" s="55">
        <f>SUM(AL6:AL36)</f>
        <v>0</v>
      </c>
      <c r="AM37" s="57">
        <f>SUM(AM6:AM36)</f>
        <v>1220.5899999999999</v>
      </c>
      <c r="AN37" s="36">
        <f>SUM(AB37:AL37)</f>
        <v>1220.5899999999999</v>
      </c>
    </row>
    <row r="38" spans="1:40" x14ac:dyDescent="0.3">
      <c r="A38" s="48" t="s">
        <v>124</v>
      </c>
      <c r="B38" s="49"/>
      <c r="C38" s="49"/>
      <c r="D38" s="50"/>
      <c r="E38" s="47"/>
      <c r="F38" s="47"/>
      <c r="G38" s="47"/>
      <c r="H38" s="47"/>
      <c r="I38" s="47">
        <f t="shared" ref="I38:W38" si="1">I4-I37</f>
        <v>231</v>
      </c>
      <c r="J38" s="47">
        <f t="shared" si="1"/>
        <v>65.5</v>
      </c>
      <c r="K38" s="47">
        <f t="shared" si="1"/>
        <v>312.18</v>
      </c>
      <c r="L38" s="47">
        <f t="shared" si="1"/>
        <v>8.8799999999999955</v>
      </c>
      <c r="M38" s="47">
        <f t="shared" si="1"/>
        <v>229.6</v>
      </c>
      <c r="N38" s="47">
        <f t="shared" si="1"/>
        <v>-135.25</v>
      </c>
      <c r="O38" s="47">
        <f t="shared" si="1"/>
        <v>107.25</v>
      </c>
      <c r="P38" s="47">
        <f t="shared" si="1"/>
        <v>0</v>
      </c>
      <c r="Q38" s="47">
        <f t="shared" si="1"/>
        <v>400</v>
      </c>
      <c r="R38" s="47">
        <f t="shared" si="1"/>
        <v>415.6</v>
      </c>
      <c r="S38" s="47">
        <f t="shared" si="1"/>
        <v>0</v>
      </c>
      <c r="T38" s="47">
        <f t="shared" si="1"/>
        <v>90</v>
      </c>
      <c r="U38" s="47">
        <f t="shared" si="1"/>
        <v>-69.599999999999994</v>
      </c>
      <c r="V38" s="47">
        <f t="shared" si="1"/>
        <v>53.95</v>
      </c>
      <c r="W38" s="47">
        <f t="shared" si="1"/>
        <v>0</v>
      </c>
      <c r="X38" s="47"/>
      <c r="Y38" s="47"/>
      <c r="Z38" s="47"/>
      <c r="AA38" s="47"/>
      <c r="AB38" s="47">
        <f t="shared" ref="AB38:AL38" si="2">AB4-AB37</f>
        <v>-90</v>
      </c>
      <c r="AC38" s="47">
        <f t="shared" si="2"/>
        <v>-1440</v>
      </c>
      <c r="AD38" s="47">
        <f t="shared" si="2"/>
        <v>0</v>
      </c>
      <c r="AE38" s="47">
        <f t="shared" si="2"/>
        <v>0</v>
      </c>
      <c r="AF38" s="47">
        <f t="shared" si="2"/>
        <v>309.01</v>
      </c>
      <c r="AG38" s="47">
        <f t="shared" si="2"/>
        <v>712.98000000000013</v>
      </c>
      <c r="AH38" s="47">
        <f t="shared" si="2"/>
        <v>202.5</v>
      </c>
      <c r="AI38" s="47">
        <f t="shared" si="2"/>
        <v>117</v>
      </c>
      <c r="AJ38" s="47">
        <f t="shared" si="2"/>
        <v>246.48000000000005</v>
      </c>
      <c r="AK38" s="47">
        <f t="shared" si="2"/>
        <v>886.56</v>
      </c>
      <c r="AL38" s="47">
        <f t="shared" si="2"/>
        <v>-18</v>
      </c>
      <c r="AM38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788F-CA99-40A9-B083-6356927A8EEC}">
  <dimension ref="A1:AN30"/>
  <sheetViews>
    <sheetView tabSelected="1" topLeftCell="M1" workbookViewId="0">
      <selection activeCell="AI25" sqref="AI25"/>
    </sheetView>
  </sheetViews>
  <sheetFormatPr defaultRowHeight="14.4" x14ac:dyDescent="0.3"/>
  <cols>
    <col min="1" max="1" width="12.109375" customWidth="1"/>
    <col min="2" max="2" width="13.109375" customWidth="1"/>
    <col min="3" max="3" width="17.6640625" customWidth="1"/>
    <col min="4" max="4" width="10.44140625" customWidth="1"/>
    <col min="16" max="16" width="11.5546875" customWidth="1"/>
    <col min="17" max="17" width="8.5546875" customWidth="1"/>
    <col min="18" max="18" width="8.88671875" customWidth="1"/>
    <col min="33" max="33" width="10.6640625" customWidth="1"/>
  </cols>
  <sheetData>
    <row r="1" spans="1:40" x14ac:dyDescent="0.3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2" t="s">
        <v>8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 t="s">
        <v>2</v>
      </c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</row>
    <row r="2" spans="1:40" ht="43.2" x14ac:dyDescent="0.3">
      <c r="A2" s="34" t="s">
        <v>3</v>
      </c>
      <c r="B2" s="34" t="s">
        <v>4</v>
      </c>
      <c r="C2" s="34" t="s">
        <v>5</v>
      </c>
      <c r="D2" s="34" t="s">
        <v>6</v>
      </c>
      <c r="E2" s="51" t="s">
        <v>7</v>
      </c>
      <c r="F2" s="51" t="s">
        <v>81</v>
      </c>
      <c r="G2" s="34" t="s">
        <v>33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51" t="s">
        <v>13</v>
      </c>
      <c r="N2" s="51" t="s">
        <v>66</v>
      </c>
      <c r="O2" s="34" t="s">
        <v>14</v>
      </c>
      <c r="P2" s="34" t="s">
        <v>15</v>
      </c>
      <c r="Q2" s="34" t="s">
        <v>16</v>
      </c>
      <c r="R2" s="34" t="s">
        <v>17</v>
      </c>
      <c r="S2" s="34" t="s">
        <v>32</v>
      </c>
      <c r="T2" s="51" t="s">
        <v>18</v>
      </c>
      <c r="U2" s="34" t="s">
        <v>19</v>
      </c>
      <c r="V2" s="34" t="s">
        <v>20</v>
      </c>
      <c r="W2" s="34" t="s">
        <v>65</v>
      </c>
      <c r="X2" s="34" t="s">
        <v>21</v>
      </c>
      <c r="Y2" s="34" t="s">
        <v>81</v>
      </c>
      <c r="Z2" s="34" t="s">
        <v>197</v>
      </c>
      <c r="AA2" s="34" t="s">
        <v>22</v>
      </c>
      <c r="AB2" s="34" t="s">
        <v>23</v>
      </c>
      <c r="AC2" s="34" t="s">
        <v>24</v>
      </c>
      <c r="AD2" s="34" t="s">
        <v>103</v>
      </c>
      <c r="AE2" s="34" t="s">
        <v>68</v>
      </c>
      <c r="AF2" s="34" t="s">
        <v>25</v>
      </c>
      <c r="AG2" s="34" t="s">
        <v>26</v>
      </c>
      <c r="AH2" s="51" t="s">
        <v>27</v>
      </c>
      <c r="AI2" s="34" t="s">
        <v>28</v>
      </c>
      <c r="AJ2" s="34" t="s">
        <v>29</v>
      </c>
      <c r="AK2" s="34" t="s">
        <v>30</v>
      </c>
      <c r="AL2" s="34" t="s">
        <v>31</v>
      </c>
      <c r="AM2" s="51" t="s">
        <v>67</v>
      </c>
      <c r="AN2" s="51" t="s">
        <v>117</v>
      </c>
    </row>
    <row r="3" spans="1:40" x14ac:dyDescent="0.3">
      <c r="A3" s="34" t="s">
        <v>64</v>
      </c>
      <c r="B3" s="34"/>
      <c r="C3" s="34"/>
      <c r="D3" s="34"/>
      <c r="E3" s="34"/>
      <c r="F3" s="34"/>
      <c r="G3" s="34"/>
      <c r="H3" s="34"/>
      <c r="I3" s="34"/>
      <c r="J3" s="34">
        <v>726</v>
      </c>
      <c r="K3" s="34">
        <v>250</v>
      </c>
      <c r="L3" s="34">
        <v>800</v>
      </c>
      <c r="M3" s="34">
        <v>163.68</v>
      </c>
      <c r="N3" s="34">
        <v>300</v>
      </c>
      <c r="O3" s="34">
        <v>100</v>
      </c>
      <c r="P3" s="34">
        <v>114</v>
      </c>
      <c r="Q3" s="34"/>
      <c r="R3" s="34">
        <v>400</v>
      </c>
      <c r="S3" s="34">
        <v>520</v>
      </c>
      <c r="T3" s="34"/>
      <c r="U3" s="34">
        <v>90</v>
      </c>
      <c r="V3" s="34">
        <v>96</v>
      </c>
      <c r="W3" s="34">
        <v>200</v>
      </c>
      <c r="X3" s="34"/>
      <c r="Y3" s="34"/>
      <c r="Z3" s="34"/>
      <c r="AA3" s="34"/>
      <c r="AB3" s="34"/>
      <c r="AC3" s="34"/>
      <c r="AD3" s="34"/>
      <c r="AE3" s="34">
        <v>49.21</v>
      </c>
      <c r="AF3" s="34"/>
      <c r="AG3" s="34">
        <v>1120</v>
      </c>
      <c r="AH3" s="34">
        <v>1850</v>
      </c>
      <c r="AI3" s="34">
        <v>1700</v>
      </c>
      <c r="AJ3" s="34">
        <v>250</v>
      </c>
      <c r="AK3" s="34">
        <v>560</v>
      </c>
      <c r="AL3" s="34">
        <v>1120</v>
      </c>
      <c r="AM3" s="34">
        <v>150</v>
      </c>
      <c r="AN3" s="34"/>
    </row>
    <row r="4" spans="1:40" x14ac:dyDescent="0.3">
      <c r="A4" s="34" t="s">
        <v>125</v>
      </c>
      <c r="B4" s="34"/>
      <c r="C4" s="34"/>
      <c r="D4" s="34"/>
      <c r="E4" s="34"/>
      <c r="F4" s="34"/>
      <c r="G4" s="34"/>
      <c r="H4" s="34"/>
      <c r="I4" s="34"/>
      <c r="J4" s="34">
        <v>231</v>
      </c>
      <c r="K4" s="34">
        <v>65.5</v>
      </c>
      <c r="L4" s="34">
        <v>312.18</v>
      </c>
      <c r="M4" s="34">
        <v>8.8799999999999955</v>
      </c>
      <c r="N4" s="34">
        <v>229.6</v>
      </c>
      <c r="O4" s="34">
        <v>-135.25</v>
      </c>
      <c r="P4" s="34">
        <v>107.25</v>
      </c>
      <c r="Q4" s="34">
        <v>0</v>
      </c>
      <c r="R4" s="34">
        <v>400</v>
      </c>
      <c r="S4" s="34">
        <v>415.6</v>
      </c>
      <c r="T4" s="34">
        <v>0</v>
      </c>
      <c r="U4" s="34">
        <v>90</v>
      </c>
      <c r="V4" s="34">
        <v>-69.599999999999994</v>
      </c>
      <c r="W4" s="34">
        <v>53.95</v>
      </c>
      <c r="X4" s="34">
        <v>0</v>
      </c>
      <c r="Y4" s="34"/>
      <c r="Z4" s="34">
        <v>180</v>
      </c>
      <c r="AA4" s="34"/>
      <c r="AB4" s="34"/>
      <c r="AC4" s="34">
        <v>-90</v>
      </c>
      <c r="AD4" s="34">
        <v>-1440</v>
      </c>
      <c r="AE4" s="34">
        <v>0</v>
      </c>
      <c r="AF4" s="34">
        <v>0</v>
      </c>
      <c r="AG4" s="34">
        <v>309.01</v>
      </c>
      <c r="AH4" s="34">
        <v>712.98000000000013</v>
      </c>
      <c r="AI4" s="34">
        <v>202.5</v>
      </c>
      <c r="AJ4" s="34">
        <v>117</v>
      </c>
      <c r="AK4" s="34">
        <v>246.48000000000005</v>
      </c>
      <c r="AL4" s="34">
        <v>886.56</v>
      </c>
      <c r="AM4" s="34">
        <v>-18</v>
      </c>
      <c r="AN4" s="34"/>
    </row>
    <row r="5" spans="1:40" x14ac:dyDescent="0.3">
      <c r="A5" s="12" t="s">
        <v>203</v>
      </c>
      <c r="B5" s="12" t="s">
        <v>204</v>
      </c>
      <c r="C5" s="12"/>
      <c r="D5" s="12"/>
      <c r="E5" s="12"/>
      <c r="F5" s="12"/>
      <c r="G5" s="12"/>
      <c r="H5" s="12"/>
      <c r="I5" s="12">
        <v>2714.45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x14ac:dyDescent="0.3">
      <c r="A6" s="12" t="s">
        <v>205</v>
      </c>
      <c r="B6" s="12" t="s">
        <v>41</v>
      </c>
      <c r="C6" s="12" t="s">
        <v>206</v>
      </c>
      <c r="D6" s="12" t="s">
        <v>190</v>
      </c>
      <c r="E6" s="12" t="s">
        <v>236</v>
      </c>
      <c r="F6" s="12"/>
      <c r="G6" s="12"/>
      <c r="H6" s="12">
        <v>55</v>
      </c>
      <c r="I6" s="12">
        <v>2659.45</v>
      </c>
      <c r="J6" s="12">
        <v>55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v>55</v>
      </c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x14ac:dyDescent="0.3">
      <c r="A7" s="12" t="s">
        <v>207</v>
      </c>
      <c r="B7" s="12">
        <v>500429</v>
      </c>
      <c r="C7" s="12" t="s">
        <v>52</v>
      </c>
      <c r="D7" s="12"/>
      <c r="E7" s="12"/>
      <c r="F7" s="12"/>
      <c r="G7" s="12">
        <v>312</v>
      </c>
      <c r="H7" s="12"/>
      <c r="I7" s="12">
        <v>2971.45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90</v>
      </c>
      <c r="AH7" s="12">
        <v>115</v>
      </c>
      <c r="AI7" s="12"/>
      <c r="AJ7" s="12">
        <v>14</v>
      </c>
      <c r="AK7" s="12">
        <v>93</v>
      </c>
      <c r="AL7" s="12"/>
      <c r="AM7" s="12"/>
      <c r="AN7" s="12">
        <v>312</v>
      </c>
    </row>
    <row r="8" spans="1:40" x14ac:dyDescent="0.3">
      <c r="A8" s="12" t="s">
        <v>208</v>
      </c>
      <c r="B8" s="12" t="s">
        <v>41</v>
      </c>
      <c r="C8" s="12" t="s">
        <v>178</v>
      </c>
      <c r="D8" s="12" t="s">
        <v>179</v>
      </c>
      <c r="E8" s="12" t="s">
        <v>237</v>
      </c>
      <c r="F8" s="12"/>
      <c r="G8" s="12"/>
      <c r="H8" s="12">
        <v>69.819999999999993</v>
      </c>
      <c r="I8" s="12">
        <v>2901.63</v>
      </c>
      <c r="J8" s="12"/>
      <c r="K8" s="12"/>
      <c r="L8" s="12">
        <v>69.819999999999993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>
        <v>69.819999999999993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x14ac:dyDescent="0.3">
      <c r="A9" s="12" t="s">
        <v>210</v>
      </c>
      <c r="B9" s="12" t="s">
        <v>41</v>
      </c>
      <c r="C9" s="12" t="s">
        <v>188</v>
      </c>
      <c r="D9" s="12" t="s">
        <v>95</v>
      </c>
      <c r="E9" s="12" t="s">
        <v>237</v>
      </c>
      <c r="F9" s="12"/>
      <c r="G9" s="12"/>
      <c r="H9" s="12">
        <v>20.76</v>
      </c>
      <c r="I9" s="12">
        <v>2880.87</v>
      </c>
      <c r="J9" s="12"/>
      <c r="K9" s="12">
        <v>20.76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v>20.76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0" s="72" customFormat="1" x14ac:dyDescent="0.3">
      <c r="A10" s="25" t="s">
        <v>209</v>
      </c>
      <c r="B10" s="25">
        <v>500431</v>
      </c>
      <c r="C10" s="25" t="s">
        <v>52</v>
      </c>
      <c r="D10" s="25"/>
      <c r="E10" s="25"/>
      <c r="F10" s="25"/>
      <c r="G10" s="25">
        <v>84</v>
      </c>
      <c r="H10" s="25"/>
      <c r="I10" s="71">
        <v>2964.87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>
        <v>51</v>
      </c>
      <c r="AI10" s="25"/>
      <c r="AJ10" s="25">
        <v>33</v>
      </c>
      <c r="AK10" s="25"/>
      <c r="AL10" s="25"/>
      <c r="AM10" s="25"/>
      <c r="AN10" s="25">
        <v>84</v>
      </c>
    </row>
    <row r="11" spans="1:40" x14ac:dyDescent="0.3">
      <c r="A11" s="12" t="s">
        <v>211</v>
      </c>
      <c r="B11" s="12" t="s">
        <v>41</v>
      </c>
      <c r="C11" s="12" t="s">
        <v>206</v>
      </c>
      <c r="D11" s="12" t="s">
        <v>190</v>
      </c>
      <c r="E11" s="12"/>
      <c r="F11" s="12"/>
      <c r="G11" s="12"/>
      <c r="H11" s="12">
        <v>55</v>
      </c>
      <c r="I11" s="12">
        <v>2909.87</v>
      </c>
      <c r="J11" s="12">
        <v>55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>
        <v>55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x14ac:dyDescent="0.3">
      <c r="A12" s="12" t="s">
        <v>214</v>
      </c>
      <c r="B12" s="12" t="s">
        <v>71</v>
      </c>
      <c r="C12" s="12" t="s">
        <v>212</v>
      </c>
      <c r="D12" s="12" t="s">
        <v>213</v>
      </c>
      <c r="E12" s="12"/>
      <c r="F12" s="12"/>
      <c r="G12" s="12">
        <v>1.5</v>
      </c>
      <c r="H12" s="12"/>
      <c r="I12" s="12">
        <v>2911.37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>
        <v>1.5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>
        <v>1.5</v>
      </c>
    </row>
    <row r="13" spans="1:40" x14ac:dyDescent="0.3">
      <c r="A13" s="12" t="s">
        <v>215</v>
      </c>
      <c r="B13" s="12">
        <v>500432</v>
      </c>
      <c r="C13" s="12" t="s">
        <v>52</v>
      </c>
      <c r="D13" s="12"/>
      <c r="E13" s="12"/>
      <c r="F13" s="12"/>
      <c r="G13" s="12">
        <v>223.15</v>
      </c>
      <c r="H13" s="12"/>
      <c r="I13" s="12">
        <v>3134.52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>
        <v>85</v>
      </c>
      <c r="AI13" s="12"/>
      <c r="AJ13" s="12"/>
      <c r="AK13" s="12">
        <v>138.15</v>
      </c>
      <c r="AL13" s="12"/>
      <c r="AM13" s="12"/>
      <c r="AN13" s="12">
        <v>223.15</v>
      </c>
    </row>
    <row r="14" spans="1:40" x14ac:dyDescent="0.3">
      <c r="A14" s="12" t="s">
        <v>216</v>
      </c>
      <c r="B14" s="12">
        <v>500430</v>
      </c>
      <c r="C14" s="12" t="s">
        <v>52</v>
      </c>
      <c r="D14" s="12"/>
      <c r="E14" s="12"/>
      <c r="F14" s="12"/>
      <c r="G14" s="12">
        <v>216</v>
      </c>
      <c r="H14" s="12"/>
      <c r="I14" s="12">
        <v>3350.52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>
        <v>216</v>
      </c>
      <c r="AJ14" s="12"/>
      <c r="AK14" s="12"/>
      <c r="AL14" s="12"/>
      <c r="AM14" s="12"/>
      <c r="AN14" s="12">
        <v>216</v>
      </c>
    </row>
    <row r="15" spans="1:40" x14ac:dyDescent="0.3">
      <c r="A15" s="12" t="s">
        <v>217</v>
      </c>
      <c r="B15" s="12" t="s">
        <v>38</v>
      </c>
      <c r="C15" s="12" t="s">
        <v>218</v>
      </c>
      <c r="D15" s="12" t="s">
        <v>40</v>
      </c>
      <c r="E15" s="12"/>
      <c r="F15" s="12"/>
      <c r="G15" s="12">
        <v>25</v>
      </c>
      <c r="H15" s="12"/>
      <c r="I15" s="12">
        <v>3375.52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>
        <v>25</v>
      </c>
      <c r="AJ15" s="12"/>
      <c r="AK15" s="12"/>
      <c r="AL15" s="12"/>
      <c r="AM15" s="12"/>
      <c r="AN15" s="12">
        <v>25</v>
      </c>
    </row>
    <row r="16" spans="1:40" x14ac:dyDescent="0.3">
      <c r="A16" s="12" t="s">
        <v>219</v>
      </c>
      <c r="B16" s="12" t="s">
        <v>38</v>
      </c>
      <c r="C16" s="12" t="s">
        <v>218</v>
      </c>
      <c r="D16" s="12" t="s">
        <v>40</v>
      </c>
      <c r="E16" s="12"/>
      <c r="F16" s="12"/>
      <c r="G16" s="12">
        <v>50</v>
      </c>
      <c r="H16" s="12"/>
      <c r="I16" s="12">
        <v>3425.52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>
        <v>50</v>
      </c>
      <c r="AJ16" s="12"/>
      <c r="AK16" s="12"/>
      <c r="AL16" s="12"/>
      <c r="AM16" s="12"/>
      <c r="AN16" s="12">
        <v>50</v>
      </c>
    </row>
    <row r="17" spans="1:40" x14ac:dyDescent="0.3">
      <c r="A17" s="12" t="s">
        <v>220</v>
      </c>
      <c r="B17" s="12" t="s">
        <v>41</v>
      </c>
      <c r="C17" s="12" t="s">
        <v>178</v>
      </c>
      <c r="D17" s="12" t="s">
        <v>179</v>
      </c>
      <c r="E17" s="12"/>
      <c r="F17" s="12"/>
      <c r="G17" s="12"/>
      <c r="H17" s="12">
        <v>69.819999999999993</v>
      </c>
      <c r="I17" s="12">
        <v>3355.7</v>
      </c>
      <c r="J17" s="12"/>
      <c r="K17" s="12"/>
      <c r="L17" s="12">
        <v>69.819999999999993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69.819999999999993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x14ac:dyDescent="0.3">
      <c r="A18" s="12" t="s">
        <v>220</v>
      </c>
      <c r="B18" s="12" t="s">
        <v>38</v>
      </c>
      <c r="C18" s="12" t="s">
        <v>221</v>
      </c>
      <c r="D18" s="12" t="s">
        <v>222</v>
      </c>
      <c r="E18" s="12" t="s">
        <v>235</v>
      </c>
      <c r="F18" s="12"/>
      <c r="G18" s="12"/>
      <c r="H18" s="12">
        <v>108</v>
      </c>
      <c r="I18" s="12">
        <v>3247.7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108</v>
      </c>
      <c r="V18" s="12"/>
      <c r="W18" s="12"/>
      <c r="X18" s="12"/>
      <c r="Y18" s="12"/>
      <c r="Z18" s="12"/>
      <c r="AA18" s="12"/>
      <c r="AB18" s="12">
        <v>108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x14ac:dyDescent="0.3">
      <c r="A19" s="12" t="s">
        <v>220</v>
      </c>
      <c r="B19" s="12" t="s">
        <v>71</v>
      </c>
      <c r="C19" s="12" t="s">
        <v>112</v>
      </c>
      <c r="D19" s="12" t="s">
        <v>94</v>
      </c>
      <c r="E19" s="12" t="s">
        <v>235</v>
      </c>
      <c r="F19" s="12"/>
      <c r="G19" s="12"/>
      <c r="H19" s="12">
        <v>31.34</v>
      </c>
      <c r="I19" s="12">
        <v>3216.36</v>
      </c>
      <c r="J19" s="12"/>
      <c r="K19" s="12"/>
      <c r="L19" s="12"/>
      <c r="M19" s="12"/>
      <c r="N19" s="12"/>
      <c r="O19" s="12"/>
      <c r="P19" s="12">
        <v>15.4</v>
      </c>
      <c r="Q19" s="12"/>
      <c r="R19" s="12"/>
      <c r="S19" s="12">
        <v>15.94</v>
      </c>
      <c r="T19" s="12"/>
      <c r="U19" s="12"/>
      <c r="V19" s="12"/>
      <c r="W19" s="12"/>
      <c r="X19" s="12"/>
      <c r="Y19" s="12"/>
      <c r="Z19" s="12"/>
      <c r="AA19" s="12"/>
      <c r="AB19" s="12">
        <v>31.34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x14ac:dyDescent="0.3">
      <c r="A20" s="12" t="s">
        <v>223</v>
      </c>
      <c r="B20" s="12">
        <v>500433</v>
      </c>
      <c r="C20" s="12" t="s">
        <v>52</v>
      </c>
      <c r="D20" s="12"/>
      <c r="E20" s="12"/>
      <c r="F20" s="12"/>
      <c r="G20" s="12">
        <v>183</v>
      </c>
      <c r="H20" s="12"/>
      <c r="I20" s="12">
        <v>3399.36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>
        <v>163</v>
      </c>
      <c r="AJ20" s="12">
        <v>20</v>
      </c>
      <c r="AK20" s="12"/>
      <c r="AL20" s="12"/>
      <c r="AM20" s="12"/>
      <c r="AN20" s="12">
        <v>183</v>
      </c>
    </row>
    <row r="21" spans="1:40" x14ac:dyDescent="0.3">
      <c r="A21" s="12" t="s">
        <v>224</v>
      </c>
      <c r="B21" s="12" t="s">
        <v>41</v>
      </c>
      <c r="C21" s="12" t="s">
        <v>188</v>
      </c>
      <c r="D21" s="12" t="s">
        <v>95</v>
      </c>
      <c r="E21" s="12"/>
      <c r="F21" s="12"/>
      <c r="G21" s="12"/>
      <c r="H21" s="12">
        <v>25.97</v>
      </c>
      <c r="I21" s="12">
        <v>3373.39</v>
      </c>
      <c r="J21" s="12"/>
      <c r="K21" s="12">
        <v>25.97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>
        <v>25.97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x14ac:dyDescent="0.3">
      <c r="A22" s="12" t="s">
        <v>225</v>
      </c>
      <c r="B22" s="12" t="s">
        <v>41</v>
      </c>
      <c r="C22" s="12" t="s">
        <v>206</v>
      </c>
      <c r="D22" s="12" t="s">
        <v>190</v>
      </c>
      <c r="E22" s="12"/>
      <c r="F22" s="12"/>
      <c r="G22" s="12"/>
      <c r="H22" s="12">
        <v>55</v>
      </c>
      <c r="I22" s="12">
        <v>3318.39</v>
      </c>
      <c r="J22" s="12">
        <v>55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>
        <v>55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x14ac:dyDescent="0.3">
      <c r="A23" s="12" t="s">
        <v>226</v>
      </c>
      <c r="B23" s="12" t="s">
        <v>71</v>
      </c>
      <c r="C23" s="12" t="s">
        <v>218</v>
      </c>
      <c r="D23" s="12" t="s">
        <v>40</v>
      </c>
      <c r="E23" s="12"/>
      <c r="F23" s="12"/>
      <c r="G23" s="12">
        <v>50</v>
      </c>
      <c r="H23" s="12"/>
      <c r="I23" s="12">
        <v>3368.39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>
        <v>50</v>
      </c>
      <c r="AJ23" s="12"/>
      <c r="AK23" s="12"/>
      <c r="AL23" s="12"/>
      <c r="AM23" s="12"/>
      <c r="AN23" s="12">
        <v>50</v>
      </c>
    </row>
    <row r="24" spans="1:40" x14ac:dyDescent="0.3">
      <c r="A24" s="12" t="s">
        <v>227</v>
      </c>
      <c r="B24" s="12" t="s">
        <v>100</v>
      </c>
      <c r="C24" s="12" t="s">
        <v>178</v>
      </c>
      <c r="D24" s="12" t="s">
        <v>179</v>
      </c>
      <c r="E24" s="12"/>
      <c r="F24" s="12"/>
      <c r="G24" s="12"/>
      <c r="H24" s="12">
        <v>69.819999999999993</v>
      </c>
      <c r="I24" s="12">
        <v>3298.57</v>
      </c>
      <c r="J24" s="12"/>
      <c r="K24" s="12"/>
      <c r="L24" s="12">
        <v>69.819999999999993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>
        <v>69.819999999999993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x14ac:dyDescent="0.3">
      <c r="A25" s="12" t="s">
        <v>227</v>
      </c>
      <c r="B25" s="12" t="s">
        <v>71</v>
      </c>
      <c r="C25" s="12">
        <v>500434</v>
      </c>
      <c r="D25" s="12" t="s">
        <v>146</v>
      </c>
      <c r="E25" s="12"/>
      <c r="F25" s="12"/>
      <c r="G25" s="12">
        <v>500</v>
      </c>
      <c r="H25" s="12"/>
      <c r="I25" s="12">
        <v>3798.57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>
        <v>500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>
        <v>500</v>
      </c>
    </row>
    <row r="26" spans="1:40" x14ac:dyDescent="0.3">
      <c r="A26" s="12" t="s">
        <v>228</v>
      </c>
      <c r="B26" s="12" t="s">
        <v>130</v>
      </c>
      <c r="C26" s="12" t="s">
        <v>229</v>
      </c>
      <c r="D26" s="12"/>
      <c r="E26" s="12"/>
      <c r="F26" s="12">
        <v>2000</v>
      </c>
      <c r="G26" s="12"/>
      <c r="H26" s="12"/>
      <c r="I26" s="12">
        <v>1798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x14ac:dyDescent="0.3">
      <c r="A27" s="12" t="s">
        <v>230</v>
      </c>
      <c r="B27" s="12" t="s">
        <v>100</v>
      </c>
      <c r="C27" s="12" t="s">
        <v>206</v>
      </c>
      <c r="D27" s="12" t="s">
        <v>190</v>
      </c>
      <c r="E27" s="12"/>
      <c r="F27" s="12"/>
      <c r="G27" s="12">
        <v>34.75</v>
      </c>
      <c r="H27" s="12"/>
      <c r="I27" s="12">
        <v>1833.32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>
        <v>34.75</v>
      </c>
      <c r="AK27" s="12"/>
      <c r="AL27" s="12"/>
      <c r="AM27" s="12"/>
      <c r="AN27" s="12">
        <v>34.75</v>
      </c>
    </row>
    <row r="28" spans="1:40" x14ac:dyDescent="0.3">
      <c r="A28" s="12" t="s">
        <v>231</v>
      </c>
      <c r="B28" s="12" t="s">
        <v>100</v>
      </c>
      <c r="C28" s="12" t="s">
        <v>188</v>
      </c>
      <c r="D28" s="12" t="s">
        <v>95</v>
      </c>
      <c r="E28" s="12"/>
      <c r="F28" s="12"/>
      <c r="G28" s="12"/>
      <c r="H28" s="12">
        <v>16.77</v>
      </c>
      <c r="I28" s="24">
        <v>1816.55</v>
      </c>
      <c r="J28" s="12"/>
      <c r="K28" s="12">
        <v>16.77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>
        <v>16.77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x14ac:dyDescent="0.3">
      <c r="A29" s="52" t="s">
        <v>123</v>
      </c>
      <c r="B29" s="53"/>
      <c r="C29" s="53"/>
      <c r="D29" s="53"/>
      <c r="E29" s="54"/>
      <c r="F29" s="54"/>
      <c r="G29" s="34">
        <f>SUM(G5:G28)</f>
        <v>1679.4</v>
      </c>
      <c r="H29" s="34">
        <f>SUM(H5:H28)</f>
        <v>577.29999999999995</v>
      </c>
      <c r="I29" s="34"/>
      <c r="J29" s="34">
        <f t="shared" ref="J29:Y29" si="0">SUM(J6:J28)</f>
        <v>165</v>
      </c>
      <c r="K29" s="34">
        <f t="shared" si="0"/>
        <v>63.5</v>
      </c>
      <c r="L29" s="34">
        <f t="shared" si="0"/>
        <v>209.45999999999998</v>
      </c>
      <c r="M29" s="34">
        <f t="shared" si="0"/>
        <v>0</v>
      </c>
      <c r="N29" s="34">
        <f t="shared" si="0"/>
        <v>0</v>
      </c>
      <c r="O29" s="34">
        <f t="shared" si="0"/>
        <v>0</v>
      </c>
      <c r="P29" s="34">
        <f t="shared" si="0"/>
        <v>15.4</v>
      </c>
      <c r="Q29" s="34">
        <f t="shared" si="0"/>
        <v>0</v>
      </c>
      <c r="R29" s="34">
        <f t="shared" si="0"/>
        <v>0</v>
      </c>
      <c r="S29" s="34">
        <f t="shared" si="0"/>
        <v>15.94</v>
      </c>
      <c r="T29" s="34">
        <f t="shared" si="0"/>
        <v>0</v>
      </c>
      <c r="U29" s="34">
        <f t="shared" si="0"/>
        <v>108</v>
      </c>
      <c r="V29" s="34">
        <f t="shared" si="0"/>
        <v>0</v>
      </c>
      <c r="W29" s="34">
        <f t="shared" si="0"/>
        <v>0</v>
      </c>
      <c r="X29" s="34">
        <f t="shared" si="0"/>
        <v>0</v>
      </c>
      <c r="Y29" s="34">
        <f t="shared" si="0"/>
        <v>0</v>
      </c>
      <c r="Z29" s="34"/>
      <c r="AA29" s="34">
        <f>SUM(AA6:AA28)</f>
        <v>0</v>
      </c>
      <c r="AB29" s="34">
        <f>SUM(AB6:AB28)</f>
        <v>577.29999999999995</v>
      </c>
      <c r="AC29" s="34">
        <f>SUM(AC7:AC28)</f>
        <v>501.5</v>
      </c>
      <c r="AD29" s="34">
        <f t="shared" ref="AD29:AN29" si="1">SUM(AD6:AD28)</f>
        <v>0</v>
      </c>
      <c r="AE29" s="34">
        <f t="shared" si="1"/>
        <v>0</v>
      </c>
      <c r="AF29" s="34">
        <f t="shared" si="1"/>
        <v>0</v>
      </c>
      <c r="AG29" s="34">
        <f t="shared" si="1"/>
        <v>90</v>
      </c>
      <c r="AH29" s="34">
        <f t="shared" si="1"/>
        <v>251</v>
      </c>
      <c r="AI29" s="34">
        <f t="shared" si="1"/>
        <v>504</v>
      </c>
      <c r="AJ29" s="34">
        <f t="shared" si="1"/>
        <v>101.75</v>
      </c>
      <c r="AK29" s="34">
        <f t="shared" si="1"/>
        <v>231.15</v>
      </c>
      <c r="AL29" s="34">
        <f t="shared" si="1"/>
        <v>0</v>
      </c>
      <c r="AM29" s="34">
        <f t="shared" si="1"/>
        <v>0</v>
      </c>
      <c r="AN29" s="34">
        <f t="shared" si="1"/>
        <v>1679.4</v>
      </c>
    </row>
    <row r="30" spans="1:40" x14ac:dyDescent="0.3">
      <c r="A30" s="48" t="s">
        <v>124</v>
      </c>
      <c r="B30" s="49"/>
      <c r="C30" s="49"/>
      <c r="D30" s="49"/>
      <c r="E30" s="50"/>
      <c r="F30" s="50"/>
      <c r="G30" s="47"/>
      <c r="H30" s="47"/>
      <c r="I30" s="47"/>
      <c r="J30" s="47">
        <f t="shared" ref="J30:X30" si="2">J4-J29</f>
        <v>66</v>
      </c>
      <c r="K30" s="47">
        <f t="shared" si="2"/>
        <v>2</v>
      </c>
      <c r="L30" s="47">
        <f t="shared" si="2"/>
        <v>102.72000000000003</v>
      </c>
      <c r="M30" s="47">
        <f t="shared" si="2"/>
        <v>8.8799999999999955</v>
      </c>
      <c r="N30" s="47">
        <f t="shared" si="2"/>
        <v>229.6</v>
      </c>
      <c r="O30" s="47">
        <f t="shared" si="2"/>
        <v>-135.25</v>
      </c>
      <c r="P30" s="47">
        <f t="shared" si="2"/>
        <v>91.85</v>
      </c>
      <c r="Q30" s="47">
        <f t="shared" si="2"/>
        <v>0</v>
      </c>
      <c r="R30" s="47">
        <f t="shared" si="2"/>
        <v>400</v>
      </c>
      <c r="S30" s="47">
        <f t="shared" si="2"/>
        <v>399.66</v>
      </c>
      <c r="T30" s="47">
        <f t="shared" si="2"/>
        <v>0</v>
      </c>
      <c r="U30" s="47">
        <f t="shared" si="2"/>
        <v>-18</v>
      </c>
      <c r="V30" s="47">
        <f t="shared" si="2"/>
        <v>-69.599999999999994</v>
      </c>
      <c r="W30" s="47">
        <f t="shared" si="2"/>
        <v>53.95</v>
      </c>
      <c r="X30" s="47">
        <f t="shared" si="2"/>
        <v>0</v>
      </c>
      <c r="Y30" s="47"/>
      <c r="Z30" s="47">
        <v>-180</v>
      </c>
      <c r="AA30" s="47"/>
      <c r="AB30" s="47"/>
      <c r="AC30" s="47">
        <f t="shared" ref="AC30:AM30" si="3">AC4-AC29</f>
        <v>-591.5</v>
      </c>
      <c r="AD30" s="47">
        <f t="shared" si="3"/>
        <v>-1440</v>
      </c>
      <c r="AE30" s="47">
        <f t="shared" si="3"/>
        <v>0</v>
      </c>
      <c r="AF30" s="47">
        <f t="shared" si="3"/>
        <v>0</v>
      </c>
      <c r="AG30" s="47">
        <f t="shared" si="3"/>
        <v>219.01</v>
      </c>
      <c r="AH30" s="47">
        <f t="shared" si="3"/>
        <v>461.98000000000013</v>
      </c>
      <c r="AI30" s="47">
        <f t="shared" si="3"/>
        <v>-301.5</v>
      </c>
      <c r="AJ30" s="47">
        <f t="shared" si="3"/>
        <v>15.25</v>
      </c>
      <c r="AK30" s="47">
        <f t="shared" si="3"/>
        <v>15.330000000000041</v>
      </c>
      <c r="AL30" s="47">
        <f t="shared" si="3"/>
        <v>886.56</v>
      </c>
      <c r="AM30" s="47">
        <f t="shared" si="3"/>
        <v>-18</v>
      </c>
      <c r="AN30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9205-D246-49CA-8305-7426C5F8FD5B}">
  <dimension ref="A2:I64"/>
  <sheetViews>
    <sheetView topLeftCell="A45" workbookViewId="0">
      <selection activeCell="I64" sqref="I64"/>
    </sheetView>
  </sheetViews>
  <sheetFormatPr defaultRowHeight="14.4" x14ac:dyDescent="0.3"/>
  <cols>
    <col min="1" max="2" width="10.5546875" bestFit="1" customWidth="1"/>
  </cols>
  <sheetData>
    <row r="2" spans="1:8" ht="28.8" x14ac:dyDescent="0.3">
      <c r="A2" s="30" t="s">
        <v>115</v>
      </c>
      <c r="B2" s="31" t="s">
        <v>3</v>
      </c>
      <c r="C2" s="31" t="s">
        <v>106</v>
      </c>
      <c r="D2" s="31"/>
      <c r="E2" s="31" t="s">
        <v>33</v>
      </c>
      <c r="F2" s="31" t="s">
        <v>8</v>
      </c>
      <c r="G2" s="31"/>
      <c r="H2" s="31" t="s">
        <v>9</v>
      </c>
    </row>
    <row r="3" spans="1:8" x14ac:dyDescent="0.3">
      <c r="A3">
        <v>1</v>
      </c>
      <c r="B3" s="19">
        <v>45113</v>
      </c>
      <c r="C3" t="s">
        <v>107</v>
      </c>
      <c r="E3">
        <v>48</v>
      </c>
      <c r="H3">
        <v>48</v>
      </c>
    </row>
    <row r="4" spans="1:8" x14ac:dyDescent="0.3">
      <c r="A4">
        <v>2</v>
      </c>
      <c r="B4" s="19"/>
    </row>
    <row r="5" spans="1:8" x14ac:dyDescent="0.3">
      <c r="A5">
        <v>3</v>
      </c>
      <c r="B5" s="19">
        <v>45113</v>
      </c>
      <c r="C5" t="s">
        <v>108</v>
      </c>
      <c r="E5">
        <v>48</v>
      </c>
      <c r="H5">
        <v>96</v>
      </c>
    </row>
    <row r="6" spans="1:8" x14ac:dyDescent="0.3">
      <c r="A6">
        <v>4</v>
      </c>
      <c r="B6" s="19"/>
    </row>
    <row r="7" spans="1:8" x14ac:dyDescent="0.3">
      <c r="A7">
        <v>5</v>
      </c>
      <c r="B7" s="19">
        <v>45114</v>
      </c>
      <c r="C7" t="s">
        <v>109</v>
      </c>
      <c r="E7">
        <v>24</v>
      </c>
      <c r="H7">
        <v>120</v>
      </c>
    </row>
    <row r="8" spans="1:8" x14ac:dyDescent="0.3">
      <c r="A8">
        <v>6</v>
      </c>
      <c r="B8" s="19">
        <v>45114</v>
      </c>
      <c r="C8" t="s">
        <v>110</v>
      </c>
      <c r="E8">
        <v>48</v>
      </c>
      <c r="H8">
        <v>168</v>
      </c>
    </row>
    <row r="9" spans="1:8" x14ac:dyDescent="0.3">
      <c r="A9">
        <v>7</v>
      </c>
      <c r="B9" s="19"/>
    </row>
    <row r="10" spans="1:8" x14ac:dyDescent="0.3">
      <c r="A10">
        <v>8</v>
      </c>
      <c r="B10" t="s">
        <v>111</v>
      </c>
      <c r="C10" t="s">
        <v>112</v>
      </c>
      <c r="E10">
        <v>24</v>
      </c>
      <c r="H10">
        <v>192</v>
      </c>
    </row>
    <row r="11" spans="1:8" x14ac:dyDescent="0.3">
      <c r="A11">
        <v>9</v>
      </c>
      <c r="B11" s="19">
        <v>45117</v>
      </c>
      <c r="C11" t="s">
        <v>113</v>
      </c>
      <c r="E11">
        <v>24</v>
      </c>
      <c r="H11">
        <v>216</v>
      </c>
    </row>
    <row r="12" spans="1:8" x14ac:dyDescent="0.3">
      <c r="A12">
        <v>10</v>
      </c>
      <c r="B12" s="19">
        <v>45119</v>
      </c>
      <c r="C12" t="s">
        <v>114</v>
      </c>
      <c r="E12">
        <v>48</v>
      </c>
    </row>
    <row r="13" spans="1:8" x14ac:dyDescent="0.3">
      <c r="A13">
        <v>11</v>
      </c>
      <c r="H13">
        <v>264</v>
      </c>
    </row>
    <row r="14" spans="1:8" x14ac:dyDescent="0.3">
      <c r="A14">
        <v>12</v>
      </c>
      <c r="B14" s="19">
        <v>45121</v>
      </c>
      <c r="C14" t="s">
        <v>121</v>
      </c>
      <c r="E14">
        <v>24</v>
      </c>
      <c r="H14">
        <v>288</v>
      </c>
    </row>
    <row r="15" spans="1:8" x14ac:dyDescent="0.3">
      <c r="A15">
        <v>13</v>
      </c>
      <c r="B15" s="19">
        <v>45125</v>
      </c>
      <c r="C15" s="19" t="s">
        <v>122</v>
      </c>
      <c r="E15">
        <v>24</v>
      </c>
      <c r="H15">
        <v>312</v>
      </c>
    </row>
    <row r="16" spans="1:8" x14ac:dyDescent="0.3">
      <c r="A16">
        <v>14</v>
      </c>
      <c r="B16" s="19">
        <v>45126</v>
      </c>
      <c r="C16" t="s">
        <v>126</v>
      </c>
      <c r="E16">
        <v>24</v>
      </c>
      <c r="H16">
        <v>336</v>
      </c>
    </row>
    <row r="17" spans="1:8" x14ac:dyDescent="0.3">
      <c r="A17">
        <v>15</v>
      </c>
      <c r="B17" s="19">
        <v>45131</v>
      </c>
      <c r="C17" t="s">
        <v>127</v>
      </c>
      <c r="E17">
        <v>48</v>
      </c>
      <c r="H17">
        <v>384</v>
      </c>
    </row>
    <row r="18" spans="1:8" x14ac:dyDescent="0.3">
      <c r="A18">
        <v>16</v>
      </c>
    </row>
    <row r="19" spans="1:8" x14ac:dyDescent="0.3">
      <c r="A19">
        <v>17</v>
      </c>
      <c r="B19" s="19">
        <v>45131</v>
      </c>
      <c r="C19" t="s">
        <v>128</v>
      </c>
      <c r="E19">
        <v>48</v>
      </c>
      <c r="H19">
        <v>432</v>
      </c>
    </row>
    <row r="20" spans="1:8" x14ac:dyDescent="0.3">
      <c r="A20">
        <v>18</v>
      </c>
      <c r="B20" s="19">
        <v>45131</v>
      </c>
    </row>
    <row r="21" spans="1:8" x14ac:dyDescent="0.3">
      <c r="A21">
        <v>19</v>
      </c>
      <c r="B21" s="19">
        <v>45131</v>
      </c>
      <c r="C21" t="s">
        <v>129</v>
      </c>
      <c r="E21">
        <v>24</v>
      </c>
      <c r="H21">
        <v>456</v>
      </c>
    </row>
    <row r="22" spans="1:8" x14ac:dyDescent="0.3">
      <c r="A22">
        <v>20</v>
      </c>
      <c r="B22" s="19">
        <v>45132</v>
      </c>
      <c r="C22" t="s">
        <v>135</v>
      </c>
      <c r="E22">
        <v>48</v>
      </c>
      <c r="H22">
        <v>504</v>
      </c>
    </row>
    <row r="23" spans="1:8" x14ac:dyDescent="0.3">
      <c r="A23">
        <v>21</v>
      </c>
    </row>
    <row r="24" spans="1:8" x14ac:dyDescent="0.3">
      <c r="A24">
        <v>22</v>
      </c>
      <c r="B24" s="19">
        <v>45133</v>
      </c>
      <c r="C24" t="s">
        <v>134</v>
      </c>
      <c r="E24">
        <v>24</v>
      </c>
      <c r="H24">
        <v>528</v>
      </c>
    </row>
    <row r="25" spans="1:8" x14ac:dyDescent="0.3">
      <c r="A25">
        <v>23</v>
      </c>
      <c r="B25" s="19">
        <v>45135</v>
      </c>
      <c r="C25" t="s">
        <v>113</v>
      </c>
      <c r="E25">
        <v>72</v>
      </c>
      <c r="H25">
        <v>600</v>
      </c>
    </row>
    <row r="26" spans="1:8" x14ac:dyDescent="0.3">
      <c r="A26">
        <v>24</v>
      </c>
    </row>
    <row r="27" spans="1:8" x14ac:dyDescent="0.3">
      <c r="A27">
        <v>25</v>
      </c>
    </row>
    <row r="28" spans="1:8" x14ac:dyDescent="0.3">
      <c r="A28">
        <v>26</v>
      </c>
      <c r="B28" s="19">
        <v>45139</v>
      </c>
      <c r="C28" t="s">
        <v>136</v>
      </c>
      <c r="E28">
        <v>48</v>
      </c>
      <c r="H28">
        <v>648</v>
      </c>
    </row>
    <row r="29" spans="1:8" x14ac:dyDescent="0.3">
      <c r="A29">
        <v>27</v>
      </c>
    </row>
    <row r="30" spans="1:8" x14ac:dyDescent="0.3">
      <c r="A30">
        <v>28</v>
      </c>
      <c r="B30" s="19">
        <v>45141</v>
      </c>
      <c r="C30" t="s">
        <v>137</v>
      </c>
      <c r="E30">
        <v>24</v>
      </c>
      <c r="H30">
        <v>672</v>
      </c>
    </row>
    <row r="31" spans="1:8" x14ac:dyDescent="0.3">
      <c r="A31">
        <v>29</v>
      </c>
      <c r="B31" s="19">
        <v>45142</v>
      </c>
      <c r="C31" t="s">
        <v>138</v>
      </c>
      <c r="E31">
        <v>48</v>
      </c>
      <c r="H31">
        <v>720</v>
      </c>
    </row>
    <row r="32" spans="1:8" x14ac:dyDescent="0.3">
      <c r="A32">
        <v>30</v>
      </c>
    </row>
    <row r="33" spans="1:8" x14ac:dyDescent="0.3">
      <c r="A33">
        <v>31</v>
      </c>
      <c r="B33" s="19">
        <v>45145</v>
      </c>
      <c r="C33" t="s">
        <v>153</v>
      </c>
      <c r="E33">
        <v>24</v>
      </c>
      <c r="H33">
        <v>744</v>
      </c>
    </row>
    <row r="34" spans="1:8" x14ac:dyDescent="0.3">
      <c r="A34">
        <v>32</v>
      </c>
      <c r="C34" t="s">
        <v>154</v>
      </c>
      <c r="E34">
        <v>48</v>
      </c>
      <c r="H34">
        <v>792</v>
      </c>
    </row>
    <row r="35" spans="1:8" x14ac:dyDescent="0.3">
      <c r="A35">
        <v>33</v>
      </c>
    </row>
    <row r="36" spans="1:8" x14ac:dyDescent="0.3">
      <c r="A36">
        <v>34</v>
      </c>
      <c r="B36" s="19">
        <v>45159</v>
      </c>
      <c r="C36" t="s">
        <v>136</v>
      </c>
      <c r="E36">
        <v>48</v>
      </c>
      <c r="H36">
        <v>840</v>
      </c>
    </row>
    <row r="37" spans="1:8" x14ac:dyDescent="0.3">
      <c r="A37">
        <v>35</v>
      </c>
    </row>
    <row r="38" spans="1:8" x14ac:dyDescent="0.3">
      <c r="A38">
        <v>36</v>
      </c>
      <c r="B38" s="19">
        <v>45159</v>
      </c>
      <c r="C38" t="s">
        <v>155</v>
      </c>
      <c r="E38">
        <v>24</v>
      </c>
      <c r="H38">
        <v>864</v>
      </c>
    </row>
    <row r="39" spans="1:8" x14ac:dyDescent="0.3">
      <c r="A39">
        <v>37</v>
      </c>
      <c r="B39" s="19">
        <v>45160</v>
      </c>
      <c r="C39" t="s">
        <v>156</v>
      </c>
      <c r="E39">
        <v>96</v>
      </c>
      <c r="H39">
        <v>960</v>
      </c>
    </row>
    <row r="40" spans="1:8" x14ac:dyDescent="0.3">
      <c r="A40">
        <v>38</v>
      </c>
    </row>
    <row r="41" spans="1:8" x14ac:dyDescent="0.3">
      <c r="A41">
        <v>39</v>
      </c>
    </row>
    <row r="42" spans="1:8" x14ac:dyDescent="0.3">
      <c r="A42">
        <v>40</v>
      </c>
    </row>
    <row r="43" spans="1:8" x14ac:dyDescent="0.3">
      <c r="A43">
        <v>41</v>
      </c>
      <c r="B43" s="19">
        <v>45162</v>
      </c>
      <c r="C43" t="s">
        <v>157</v>
      </c>
      <c r="E43">
        <v>48</v>
      </c>
      <c r="H43">
        <v>1008</v>
      </c>
    </row>
    <row r="44" spans="1:8" x14ac:dyDescent="0.3">
      <c r="A44">
        <v>42</v>
      </c>
    </row>
    <row r="45" spans="1:8" x14ac:dyDescent="0.3">
      <c r="A45">
        <v>43</v>
      </c>
      <c r="B45" s="19">
        <v>45162</v>
      </c>
      <c r="C45" t="s">
        <v>158</v>
      </c>
      <c r="E45">
        <v>48</v>
      </c>
      <c r="H45">
        <v>1056</v>
      </c>
    </row>
    <row r="46" spans="1:8" x14ac:dyDescent="0.3">
      <c r="A46">
        <v>44</v>
      </c>
    </row>
    <row r="47" spans="1:8" x14ac:dyDescent="0.3">
      <c r="A47">
        <v>45</v>
      </c>
      <c r="B47" t="s">
        <v>160</v>
      </c>
      <c r="C47" t="s">
        <v>159</v>
      </c>
      <c r="E47">
        <v>48</v>
      </c>
      <c r="H47">
        <v>1104</v>
      </c>
    </row>
    <row r="48" spans="1:8" x14ac:dyDescent="0.3">
      <c r="A48">
        <v>46</v>
      </c>
    </row>
    <row r="49" spans="1:9" x14ac:dyDescent="0.3">
      <c r="A49">
        <v>47</v>
      </c>
      <c r="B49" s="19">
        <v>45167</v>
      </c>
      <c r="C49" t="s">
        <v>161</v>
      </c>
      <c r="E49">
        <v>24</v>
      </c>
      <c r="H49">
        <v>1128</v>
      </c>
    </row>
    <row r="50" spans="1:9" x14ac:dyDescent="0.3">
      <c r="A50">
        <v>48</v>
      </c>
      <c r="B50" s="19">
        <v>45167</v>
      </c>
      <c r="C50" t="s">
        <v>162</v>
      </c>
      <c r="E50">
        <v>24</v>
      </c>
      <c r="H50">
        <v>1152</v>
      </c>
    </row>
    <row r="51" spans="1:9" x14ac:dyDescent="0.3">
      <c r="A51">
        <v>49</v>
      </c>
      <c r="B51" s="19">
        <v>45167</v>
      </c>
      <c r="E51">
        <v>24</v>
      </c>
      <c r="H51">
        <v>1176</v>
      </c>
    </row>
    <row r="52" spans="1:9" x14ac:dyDescent="0.3">
      <c r="A52">
        <v>50</v>
      </c>
      <c r="B52" s="19">
        <v>45167</v>
      </c>
      <c r="E52">
        <v>96</v>
      </c>
      <c r="H52">
        <v>1272</v>
      </c>
    </row>
    <row r="53" spans="1:9" x14ac:dyDescent="0.3">
      <c r="A53">
        <v>51</v>
      </c>
    </row>
    <row r="54" spans="1:9" x14ac:dyDescent="0.3">
      <c r="A54">
        <v>52</v>
      </c>
    </row>
    <row r="55" spans="1:9" x14ac:dyDescent="0.3">
      <c r="A55">
        <v>53</v>
      </c>
    </row>
    <row r="56" spans="1:9" x14ac:dyDescent="0.3">
      <c r="A56">
        <v>54</v>
      </c>
      <c r="B56" s="19">
        <v>45168</v>
      </c>
      <c r="C56" t="s">
        <v>163</v>
      </c>
      <c r="E56">
        <v>24</v>
      </c>
      <c r="H56">
        <v>1296</v>
      </c>
    </row>
    <row r="57" spans="1:9" x14ac:dyDescent="0.3">
      <c r="A57">
        <v>55</v>
      </c>
      <c r="B57" s="19">
        <v>45169</v>
      </c>
      <c r="C57" t="s">
        <v>164</v>
      </c>
      <c r="E57">
        <v>48</v>
      </c>
      <c r="H57">
        <v>1344</v>
      </c>
    </row>
    <row r="58" spans="1:9" x14ac:dyDescent="0.3">
      <c r="A58">
        <v>56</v>
      </c>
    </row>
    <row r="59" spans="1:9" x14ac:dyDescent="0.3">
      <c r="A59">
        <v>57</v>
      </c>
      <c r="B59" s="19">
        <v>45174</v>
      </c>
      <c r="C59" t="s">
        <v>165</v>
      </c>
      <c r="E59">
        <v>24</v>
      </c>
      <c r="H59">
        <v>1368</v>
      </c>
    </row>
    <row r="60" spans="1:9" x14ac:dyDescent="0.3">
      <c r="A60">
        <v>58</v>
      </c>
      <c r="B60" s="19">
        <v>45194</v>
      </c>
      <c r="C60" t="s">
        <v>169</v>
      </c>
      <c r="E60">
        <v>72</v>
      </c>
      <c r="H60">
        <v>1440</v>
      </c>
    </row>
    <row r="61" spans="1:9" x14ac:dyDescent="0.3">
      <c r="A61">
        <v>59</v>
      </c>
    </row>
    <row r="62" spans="1:9" x14ac:dyDescent="0.3">
      <c r="A62">
        <v>60</v>
      </c>
    </row>
    <row r="63" spans="1:9" x14ac:dyDescent="0.3">
      <c r="A63" s="19">
        <v>45278</v>
      </c>
      <c r="C63" t="s">
        <v>202</v>
      </c>
      <c r="G63">
        <v>180</v>
      </c>
      <c r="H63">
        <v>1260</v>
      </c>
    </row>
    <row r="64" spans="1:9" x14ac:dyDescent="0.3">
      <c r="A64" t="s">
        <v>233</v>
      </c>
      <c r="C64" t="s">
        <v>202</v>
      </c>
      <c r="G64">
        <v>144</v>
      </c>
      <c r="H64">
        <v>1116</v>
      </c>
      <c r="I64" t="s">
        <v>234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6EE4-8A36-4A42-A759-A9893299AFE0}">
  <dimension ref="A1:I23"/>
  <sheetViews>
    <sheetView topLeftCell="A10" workbookViewId="0">
      <selection activeCell="I23" sqref="I23"/>
    </sheetView>
  </sheetViews>
  <sheetFormatPr defaultRowHeight="14.4" x14ac:dyDescent="0.3"/>
  <cols>
    <col min="1" max="1" width="10.5546875" bestFit="1" customWidth="1"/>
    <col min="2" max="2" width="18.88671875" customWidth="1"/>
    <col min="4" max="4" width="11" customWidth="1"/>
    <col min="5" max="5" width="22.77734375" customWidth="1"/>
    <col min="6" max="6" width="17.88671875" customWidth="1"/>
  </cols>
  <sheetData>
    <row r="1" spans="1:9" x14ac:dyDescent="0.3">
      <c r="A1" t="s">
        <v>53</v>
      </c>
    </row>
    <row r="2" spans="1:9" x14ac:dyDescent="0.3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9" x14ac:dyDescent="0.3">
      <c r="A3" s="19">
        <v>45017</v>
      </c>
      <c r="B3" t="s">
        <v>54</v>
      </c>
      <c r="G3">
        <v>9446.1299999999992</v>
      </c>
    </row>
    <row r="4" spans="1:9" x14ac:dyDescent="0.3">
      <c r="A4" s="19">
        <v>45027</v>
      </c>
      <c r="B4" t="s">
        <v>60</v>
      </c>
      <c r="C4">
        <v>5.98</v>
      </c>
      <c r="G4">
        <v>9452.11</v>
      </c>
    </row>
    <row r="5" spans="1:9" x14ac:dyDescent="0.3">
      <c r="A5" s="19">
        <v>45043</v>
      </c>
      <c r="B5" t="s">
        <v>48</v>
      </c>
      <c r="E5">
        <v>7700</v>
      </c>
      <c r="G5">
        <v>17152.11</v>
      </c>
    </row>
    <row r="6" spans="1:9" x14ac:dyDescent="0.3">
      <c r="A6" s="19">
        <v>45055</v>
      </c>
      <c r="C6">
        <v>7.43</v>
      </c>
      <c r="G6">
        <v>17159.54</v>
      </c>
    </row>
    <row r="7" spans="1:9" x14ac:dyDescent="0.3">
      <c r="A7" s="19">
        <v>45083</v>
      </c>
      <c r="E7">
        <v>1000</v>
      </c>
      <c r="G7">
        <v>18159.54</v>
      </c>
    </row>
    <row r="8" spans="1:9" x14ac:dyDescent="0.3">
      <c r="A8" s="19">
        <v>45086</v>
      </c>
      <c r="B8" t="s">
        <v>132</v>
      </c>
      <c r="C8">
        <v>11.01</v>
      </c>
      <c r="G8">
        <v>18170.55</v>
      </c>
    </row>
    <row r="9" spans="1:9" x14ac:dyDescent="0.3">
      <c r="A9" s="19">
        <v>45117</v>
      </c>
      <c r="B9" t="s">
        <v>132</v>
      </c>
      <c r="C9">
        <v>12.35</v>
      </c>
      <c r="G9">
        <v>18182.900000000001</v>
      </c>
    </row>
    <row r="10" spans="1:9" x14ac:dyDescent="0.3">
      <c r="A10" s="19">
        <v>45132</v>
      </c>
      <c r="B10" t="s">
        <v>48</v>
      </c>
      <c r="E10">
        <v>700</v>
      </c>
      <c r="G10">
        <v>18882.900000000001</v>
      </c>
    </row>
    <row r="11" spans="1:9" x14ac:dyDescent="0.3">
      <c r="A11" s="19">
        <v>45147</v>
      </c>
      <c r="B11" t="s">
        <v>152</v>
      </c>
      <c r="C11">
        <v>13.73</v>
      </c>
      <c r="G11">
        <v>18896.63</v>
      </c>
    </row>
    <row r="12" spans="1:9" x14ac:dyDescent="0.3">
      <c r="A12" s="19">
        <v>45180</v>
      </c>
      <c r="B12" t="s">
        <v>60</v>
      </c>
      <c r="C12">
        <v>17.649999999999999</v>
      </c>
      <c r="G12">
        <v>18914.28</v>
      </c>
    </row>
    <row r="13" spans="1:9" x14ac:dyDescent="0.3">
      <c r="A13" s="19">
        <v>45190</v>
      </c>
      <c r="B13" t="s">
        <v>130</v>
      </c>
      <c r="E13">
        <v>1187</v>
      </c>
      <c r="G13">
        <v>20101.28</v>
      </c>
      <c r="I13" t="s">
        <v>189</v>
      </c>
    </row>
    <row r="14" spans="1:9" x14ac:dyDescent="0.3">
      <c r="A14" s="19">
        <v>45207</v>
      </c>
      <c r="B14" t="s">
        <v>132</v>
      </c>
      <c r="C14">
        <v>18.18</v>
      </c>
      <c r="G14">
        <v>20119.46</v>
      </c>
    </row>
    <row r="15" spans="1:9" x14ac:dyDescent="0.3">
      <c r="A15" s="19">
        <v>45238</v>
      </c>
      <c r="B15" t="s">
        <v>152</v>
      </c>
      <c r="C15">
        <v>22.21</v>
      </c>
      <c r="G15">
        <v>20141.669999999998</v>
      </c>
    </row>
    <row r="16" spans="1:9" x14ac:dyDescent="0.3">
      <c r="A16" s="19">
        <v>45258</v>
      </c>
      <c r="B16" t="s">
        <v>130</v>
      </c>
      <c r="E16">
        <v>3000</v>
      </c>
      <c r="G16">
        <v>23141.67</v>
      </c>
    </row>
    <row r="17" spans="1:7" x14ac:dyDescent="0.3">
      <c r="A17" s="19">
        <v>45271</v>
      </c>
      <c r="B17" t="s">
        <v>152</v>
      </c>
      <c r="C17">
        <v>24.45</v>
      </c>
      <c r="G17">
        <v>23166.12</v>
      </c>
    </row>
    <row r="18" spans="1:7" x14ac:dyDescent="0.3">
      <c r="A18" s="19">
        <v>45300</v>
      </c>
      <c r="B18" t="s">
        <v>152</v>
      </c>
      <c r="C18">
        <v>23.93</v>
      </c>
      <c r="G18">
        <v>23190.05</v>
      </c>
    </row>
    <row r="19" spans="1:7" x14ac:dyDescent="0.3">
      <c r="A19" t="s">
        <v>217</v>
      </c>
      <c r="B19" t="s">
        <v>60</v>
      </c>
      <c r="C19">
        <v>25.6</v>
      </c>
      <c r="G19">
        <v>23215.65</v>
      </c>
    </row>
    <row r="20" spans="1:7" x14ac:dyDescent="0.3">
      <c r="A20" t="s">
        <v>226</v>
      </c>
      <c r="B20" t="s">
        <v>60</v>
      </c>
      <c r="C20">
        <v>25.63</v>
      </c>
      <c r="G20">
        <v>23241.279999999999</v>
      </c>
    </row>
    <row r="21" spans="1:7" x14ac:dyDescent="0.3">
      <c r="A21" t="s">
        <v>228</v>
      </c>
      <c r="B21" t="s">
        <v>130</v>
      </c>
      <c r="E21">
        <v>2000</v>
      </c>
      <c r="G21">
        <v>25241.279999999999</v>
      </c>
    </row>
    <row r="23" spans="1:7" x14ac:dyDescent="0.3">
      <c r="B23" t="s">
        <v>232</v>
      </c>
      <c r="C23">
        <f>SUM(C4:C22)</f>
        <v>208.15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Quarter 1</vt:lpstr>
      <vt:lpstr>Quarter 2</vt:lpstr>
      <vt:lpstr>Quarter 3</vt:lpstr>
      <vt:lpstr>Quarter 4</vt:lpstr>
      <vt:lpstr>100 Club</vt:lpstr>
      <vt:lpstr>BB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2023-04-06T15:31:47Z</cp:lastPrinted>
  <dcterms:created xsi:type="dcterms:W3CDTF">2022-05-25T20:44:49Z</dcterms:created>
  <dcterms:modified xsi:type="dcterms:W3CDTF">2024-04-10T11:03:23Z</dcterms:modified>
</cp:coreProperties>
</file>