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Audit/Audit 2024/"/>
    </mc:Choice>
  </mc:AlternateContent>
  <xr:revisionPtr revIDLastSave="0" documentId="8_{F333E066-D531-4B65-BE79-E332231EE6AA}" xr6:coauthVersionLast="47" xr6:coauthVersionMax="47" xr10:uidLastSave="{00000000-0000-0000-0000-000000000000}"/>
  <bookViews>
    <workbookView xWindow="28680" yWindow="-120" windowWidth="29040" windowHeight="15720" xr2:uid="{793B0F91-3506-48C6-9B18-B250CF899A06}"/>
  </bookViews>
  <sheets>
    <sheet name="Financial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AC60" i="1"/>
  <c r="AN60" i="1"/>
  <c r="F60" i="1"/>
  <c r="G60" i="1"/>
  <c r="J60" i="1"/>
  <c r="AH60" i="1"/>
  <c r="Z60" i="1"/>
  <c r="Y60" i="1"/>
  <c r="X60" i="1"/>
  <c r="W60" i="1"/>
  <c r="U60" i="1"/>
  <c r="T60" i="1"/>
  <c r="S60" i="1"/>
  <c r="R60" i="1"/>
  <c r="Q60" i="1"/>
  <c r="P60" i="1"/>
  <c r="O60" i="1"/>
  <c r="N60" i="1"/>
  <c r="M60" i="1"/>
  <c r="L60" i="1"/>
  <c r="K60" i="1"/>
  <c r="I60" i="1"/>
  <c r="G73" i="1"/>
  <c r="G83" i="1" s="1"/>
  <c r="C81" i="1"/>
  <c r="AC61" i="1"/>
  <c r="AG60" i="1"/>
  <c r="Y61" i="1" l="1"/>
  <c r="AD60" i="1"/>
  <c r="AD61" i="1" l="1"/>
  <c r="AN61" i="1"/>
  <c r="AK60" i="1"/>
  <c r="AK61" i="1" s="1"/>
  <c r="AJ60" i="1"/>
  <c r="AJ61" i="1" s="1"/>
  <c r="AB60" i="1"/>
  <c r="AA60" i="1"/>
  <c r="X61" i="1"/>
  <c r="P61" i="1"/>
  <c r="O61" i="1"/>
  <c r="N61" i="1"/>
  <c r="M61" i="1"/>
  <c r="L61" i="1"/>
  <c r="J61" i="1"/>
  <c r="I61" i="1"/>
  <c r="AI7" i="1"/>
  <c r="AM61" i="1"/>
  <c r="AI60" i="1" l="1"/>
  <c r="AI61" i="1" s="1"/>
  <c r="C83" i="1"/>
  <c r="W61" i="1"/>
  <c r="V61" i="1"/>
  <c r="R61" i="1"/>
  <c r="T61" i="1"/>
  <c r="S61" i="1"/>
  <c r="U61" i="1"/>
  <c r="AA61" i="1"/>
  <c r="AG61" i="1"/>
  <c r="AB61" i="1"/>
  <c r="Z61" i="1"/>
  <c r="Q61" i="1"/>
</calcChain>
</file>

<file path=xl/sharedStrings.xml><?xml version="1.0" encoding="utf-8"?>
<sst xmlns="http://schemas.openxmlformats.org/spreadsheetml/2006/main" count="276" uniqueCount="157">
  <si>
    <t xml:space="preserve">Pauntley Parish Council. </t>
  </si>
  <si>
    <t>Transaction details.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</si>
  <si>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</si>
  <si>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</si>
  <si>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</si>
  <si>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</si>
  <si>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</si>
  <si>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</si>
  <si>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>Payments</t>
  </si>
  <si>
    <t>Balance</t>
  </si>
  <si>
    <t>Training</t>
  </si>
  <si>
    <t>Insurance</t>
  </si>
  <si>
    <t>S.137</t>
  </si>
  <si>
    <t>VAT</t>
  </si>
  <si>
    <t>Total exp'</t>
  </si>
  <si>
    <t>Precept</t>
  </si>
  <si>
    <t xml:space="preserve">VAT refund </t>
  </si>
  <si>
    <t>Donations</t>
  </si>
  <si>
    <t xml:space="preserve">Other </t>
  </si>
  <si>
    <t>Total Inc'</t>
  </si>
  <si>
    <t>BBF</t>
  </si>
  <si>
    <t>VAT refund</t>
  </si>
  <si>
    <t>Receipts</t>
  </si>
  <si>
    <t>Clerk salary</t>
  </si>
  <si>
    <t>Earmarked reserves</t>
  </si>
  <si>
    <t>Election Fund</t>
  </si>
  <si>
    <t>Compton Tree Inspection</t>
  </si>
  <si>
    <t>Q1</t>
  </si>
  <si>
    <t>Budget</t>
  </si>
  <si>
    <t>Audit</t>
  </si>
  <si>
    <t>Clerks Expenses</t>
  </si>
  <si>
    <t xml:space="preserve">GAPTC </t>
  </si>
  <si>
    <t>Meeting fee</t>
  </si>
  <si>
    <t>Payroll Fees</t>
  </si>
  <si>
    <t>Anti Viral</t>
  </si>
  <si>
    <t>Hall Hire</t>
  </si>
  <si>
    <t>VETS subs</t>
  </si>
  <si>
    <t>VETS training</t>
  </si>
  <si>
    <t>Data Protection/ICO</t>
  </si>
  <si>
    <t>Defib Equip</t>
  </si>
  <si>
    <t>Budget Balance</t>
  </si>
  <si>
    <t>sundry</t>
  </si>
  <si>
    <t>Maintenance Reserve</t>
  </si>
  <si>
    <t>Cashbook 2023-24</t>
  </si>
  <si>
    <t>Stationery</t>
  </si>
  <si>
    <t>Defib Electric testing</t>
  </si>
  <si>
    <t xml:space="preserve">FINANCIAL STATEMENT </t>
  </si>
  <si>
    <t xml:space="preserve">RESERVES STATEMENT  </t>
  </si>
  <si>
    <t>BACS</t>
  </si>
  <si>
    <t xml:space="preserve">clerk </t>
  </si>
  <si>
    <t>GAPTC</t>
  </si>
  <si>
    <t>QUOAKLE</t>
  </si>
  <si>
    <t>ANNUAL SUBS</t>
  </si>
  <si>
    <t>EXPENSES</t>
  </si>
  <si>
    <t>WEBSITE AN. FEE</t>
  </si>
  <si>
    <t>TRAINING</t>
  </si>
  <si>
    <t>FODDC</t>
  </si>
  <si>
    <t>CLERK/councillor TRAINING</t>
  </si>
  <si>
    <t>NEST</t>
  </si>
  <si>
    <t>pension</t>
  </si>
  <si>
    <t>Total Payments</t>
  </si>
  <si>
    <t>Total Receipts</t>
  </si>
  <si>
    <t>01/7F</t>
  </si>
  <si>
    <t>05/11o</t>
  </si>
  <si>
    <t>Total</t>
  </si>
  <si>
    <t>Total earmarked</t>
  </si>
  <si>
    <t>VAT refund 22/23</t>
  </si>
  <si>
    <t>HMRC</t>
  </si>
  <si>
    <t>Community First</t>
  </si>
  <si>
    <t>clerk expenses</t>
  </si>
  <si>
    <t>TP Jones</t>
  </si>
  <si>
    <t>councillor expenses</t>
  </si>
  <si>
    <t>Clerk Salary</t>
  </si>
  <si>
    <t>April/May</t>
  </si>
  <si>
    <t>07//11n</t>
  </si>
  <si>
    <t>07/11n</t>
  </si>
  <si>
    <t>07/11p</t>
  </si>
  <si>
    <t>15/6h</t>
  </si>
  <si>
    <t>15/6i</t>
  </si>
  <si>
    <t>Audit fee</t>
  </si>
  <si>
    <t>Payroll Annual Fee</t>
  </si>
  <si>
    <t>cake coronation</t>
  </si>
  <si>
    <t xml:space="preserve">Nest </t>
  </si>
  <si>
    <t>Clerk pension</t>
  </si>
  <si>
    <t>Cllr expenses</t>
  </si>
  <si>
    <t>Annual Meeting Food</t>
  </si>
  <si>
    <t>Clerk expenses</t>
  </si>
  <si>
    <t>Plaque WW2</t>
  </si>
  <si>
    <t>Nest</t>
  </si>
  <si>
    <t>Clerk Pension</t>
  </si>
  <si>
    <t>15/6g</t>
  </si>
  <si>
    <t>Grants</t>
  </si>
  <si>
    <t>June/July</t>
  </si>
  <si>
    <t>£105 S137 payment</t>
  </si>
  <si>
    <t>bacs</t>
  </si>
  <si>
    <t xml:space="preserve">FODDC </t>
  </si>
  <si>
    <t>Election Expenses</t>
  </si>
  <si>
    <t>election expenses</t>
  </si>
  <si>
    <t>community heartbeat</t>
  </si>
  <si>
    <t>Defib annual fee</t>
  </si>
  <si>
    <t>VETS</t>
  </si>
  <si>
    <t>Pauntley Village Hall</t>
  </si>
  <si>
    <t>clerk pension</t>
  </si>
  <si>
    <t>19/7e</t>
  </si>
  <si>
    <t>19/7d</t>
  </si>
  <si>
    <t>reduced for election</t>
  </si>
  <si>
    <t>Printer ink</t>
  </si>
  <si>
    <t>Noticeboards</t>
  </si>
  <si>
    <t xml:space="preserve">Training CCH </t>
  </si>
  <si>
    <t>Clerk</t>
  </si>
  <si>
    <t>Asset Maintenance</t>
  </si>
  <si>
    <t>L Harding</t>
  </si>
  <si>
    <t>27/6e</t>
  </si>
  <si>
    <t>27/6d</t>
  </si>
  <si>
    <t>nest</t>
  </si>
  <si>
    <t>maintenance bus shelter</t>
  </si>
  <si>
    <t>marquee bag storage</t>
  </si>
  <si>
    <t>cllr expenses</t>
  </si>
  <si>
    <t>DD</t>
  </si>
  <si>
    <t>ICO</t>
  </si>
  <si>
    <t>ICO membership</t>
  </si>
  <si>
    <t>HMRC/ PAYE</t>
  </si>
  <si>
    <t xml:space="preserve"> </t>
  </si>
  <si>
    <t>£122.94 payments</t>
  </si>
  <si>
    <t>Pension contr' Employer and employee 108 employer</t>
  </si>
  <si>
    <t>Clerk PAYE</t>
  </si>
  <si>
    <t>training invoice</t>
  </si>
  <si>
    <t xml:space="preserve">Clerk </t>
  </si>
  <si>
    <t xml:space="preserve">Expenses Training book </t>
  </si>
  <si>
    <t>Expenses Norton anti-viral</t>
  </si>
  <si>
    <t>34/7f</t>
  </si>
  <si>
    <t>34/7g</t>
  </si>
  <si>
    <t>Clerk's Remuneration incl pension contribution</t>
  </si>
  <si>
    <t xml:space="preserve">adjustment </t>
  </si>
  <si>
    <t>Clerk pension contributions to january 31st 2024</t>
  </si>
  <si>
    <t>stationary and commemorative frame</t>
  </si>
  <si>
    <t>Clerk/Employer pension contributions</t>
  </si>
  <si>
    <t>PAYE</t>
  </si>
  <si>
    <t>Budget remaining</t>
  </si>
  <si>
    <t>Build Back Better Grant</t>
  </si>
  <si>
    <t>Hollins Building and Landscaping</t>
  </si>
  <si>
    <t>Build Back Better - Petanque</t>
  </si>
  <si>
    <t>Build Back Better Grsnt</t>
  </si>
  <si>
    <t>Clerk Expenses</t>
  </si>
  <si>
    <t>Website/IT licence</t>
  </si>
  <si>
    <t>37/7e</t>
  </si>
  <si>
    <t>37/7f</t>
  </si>
  <si>
    <t>31.03.2024</t>
  </si>
  <si>
    <t>Opening Balance 26.01.2024</t>
  </si>
  <si>
    <r>
      <rPr>
        <b/>
        <sz val="11"/>
        <color theme="1"/>
        <rFont val="Calibri"/>
        <family val="2"/>
        <scheme val="minor"/>
      </rPr>
      <t>Build Back Better Gran</t>
    </r>
    <r>
      <rPr>
        <sz val="11"/>
        <color theme="1"/>
        <rFont val="Calibri"/>
        <family val="2"/>
        <scheme val="minor"/>
      </rPr>
      <t>t</t>
    </r>
  </si>
  <si>
    <t>Clerk Expenses IT licence/printer ink</t>
  </si>
  <si>
    <t>Petanque Court - Grant</t>
  </si>
  <si>
    <t>Balance 31.03.2024</t>
  </si>
  <si>
    <t>31.03.24</t>
  </si>
  <si>
    <t>This is 40% of the Precept</t>
  </si>
  <si>
    <t>General Reserves</t>
  </si>
  <si>
    <t>GCC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</si>
</sst>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5" borderId="1" xfId="4" applyFont="1" applyBorder="1"/>
    <xf numFmtId="0" fontId="2" fillId="5" borderId="2" xfId="4" applyFont="1" applyBorder="1"/>
    <xf numFmtId="0" fontId="2" fillId="5" borderId="3" xfId="4" applyFont="1" applyBorder="1"/>
    <xf numFmtId="0" fontId="2" fillId="4" borderId="1" xfId="3" applyFont="1" applyBorder="1"/>
    <xf numFmtId="0" fontId="2" fillId="4" borderId="2" xfId="3" applyFont="1" applyBorder="1"/>
    <xf numFmtId="0" fontId="2" fillId="4" borderId="3" xfId="3" applyFont="1" applyBorder="1"/>
    <xf numFmtId="0" fontId="2" fillId="3" borderId="1" xfId="2" applyFont="1" applyBorder="1"/>
    <xf numFmtId="0" fontId="2" fillId="3" borderId="2" xfId="2" applyFont="1" applyBorder="1"/>
    <xf numFmtId="0" fontId="2" fillId="3" borderId="3" xfId="2" applyFont="1" applyBorder="1"/>
    <xf numFmtId="0" fontId="2" fillId="2" borderId="1" xfId="1" applyFont="1" applyBorder="1"/>
    <xf numFmtId="0" fontId="2" fillId="2" borderId="2" xfId="1" applyFont="1" applyBorder="1"/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0" fillId="7" borderId="0" xfId="0" applyFill="1"/>
    <xf numFmtId="0" fontId="0" fillId="8" borderId="0" xfId="0" applyFill="1"/>
    <xf numFmtId="0" fontId="2" fillId="8" borderId="0" xfId="0" applyFont="1" applyFill="1"/>
    <xf numFmtId="0" fontId="3" fillId="8" borderId="0" xfId="0" applyFont="1" applyFill="1"/>
    <xf numFmtId="0" fontId="3" fillId="9" borderId="0" xfId="0" applyFont="1" applyFill="1"/>
    <xf numFmtId="0" fontId="0" fillId="9" borderId="0" xfId="0" applyFill="1"/>
    <xf numFmtId="0" fontId="2" fillId="9" borderId="4" xfId="5" applyFont="1" applyFill="1" applyBorder="1"/>
    <xf numFmtId="0" fontId="2" fillId="9" borderId="0" xfId="0" applyFont="1" applyFill="1"/>
    <xf numFmtId="0" fontId="0" fillId="10" borderId="0" xfId="0" applyFill="1"/>
    <xf numFmtId="0" fontId="3" fillId="10" borderId="0" xfId="0" applyFont="1" applyFill="1"/>
    <xf numFmtId="0" fontId="2" fillId="10" borderId="0" xfId="0" applyFont="1" applyFill="1"/>
    <xf numFmtId="0" fontId="5" fillId="0" borderId="4" xfId="0" applyFont="1" applyBorder="1"/>
    <xf numFmtId="0" fontId="2" fillId="0" borderId="4" xfId="0" applyFont="1" applyBorder="1"/>
    <xf numFmtId="14" fontId="2" fillId="0" borderId="4" xfId="0" applyNumberFormat="1" applyFont="1" applyBorder="1"/>
    <xf numFmtId="4" fontId="2" fillId="0" borderId="4" xfId="0" applyNumberFormat="1" applyFont="1" applyBorder="1"/>
    <xf numFmtId="14" fontId="0" fillId="12" borderId="4" xfId="0" applyNumberFormat="1" applyFill="1" applyBorder="1"/>
    <xf numFmtId="0" fontId="0" fillId="12" borderId="4" xfId="0" applyFill="1" applyBorder="1"/>
    <xf numFmtId="0" fontId="5" fillId="12" borderId="4" xfId="0" applyFont="1" applyFill="1" applyBorder="1"/>
    <xf numFmtId="4" fontId="0" fillId="12" borderId="4" xfId="0" applyNumberFormat="1" applyFill="1" applyBorder="1"/>
    <xf numFmtId="14" fontId="0" fillId="11" borderId="4" xfId="0" applyNumberFormat="1" applyFill="1" applyBorder="1"/>
    <xf numFmtId="0" fontId="0" fillId="11" borderId="4" xfId="0" applyFill="1" applyBorder="1"/>
    <xf numFmtId="0" fontId="5" fillId="11" borderId="4" xfId="0" applyFont="1" applyFill="1" applyBorder="1"/>
    <xf numFmtId="4" fontId="0" fillId="11" borderId="4" xfId="0" applyNumberFormat="1" applyFill="1" applyBorder="1"/>
    <xf numFmtId="14" fontId="0" fillId="12" borderId="5" xfId="0" applyNumberFormat="1" applyFill="1" applyBorder="1"/>
    <xf numFmtId="0" fontId="0" fillId="12" borderId="5" xfId="0" applyFill="1" applyBorder="1"/>
    <xf numFmtId="0" fontId="5" fillId="12" borderId="5" xfId="0" applyFont="1" applyFill="1" applyBorder="1"/>
    <xf numFmtId="0" fontId="7" fillId="2" borderId="2" xfId="1" applyFont="1" applyBorder="1"/>
    <xf numFmtId="0" fontId="7" fillId="2" borderId="3" xfId="1" applyFont="1" applyBorder="1"/>
    <xf numFmtId="0" fontId="6" fillId="0" borderId="4" xfId="0" applyFont="1" applyBorder="1"/>
    <xf numFmtId="0" fontId="7" fillId="2" borderId="2" xfId="1" applyFont="1" applyBorder="1" applyAlignment="1">
      <alignment wrapText="1"/>
    </xf>
    <xf numFmtId="0" fontId="0" fillId="0" borderId="0" xfId="0" applyAlignment="1">
      <alignment wrapText="1"/>
    </xf>
    <xf numFmtId="0" fontId="2" fillId="3" borderId="2" xfId="2" applyFont="1" applyBorder="1" applyAlignment="1">
      <alignment wrapText="1"/>
    </xf>
    <xf numFmtId="0" fontId="0" fillId="0" borderId="4" xfId="0" applyBorder="1" applyAlignment="1">
      <alignment wrapText="1"/>
    </xf>
    <xf numFmtId="0" fontId="0" fillId="12" borderId="4" xfId="0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8" fontId="0" fillId="0" borderId="4" xfId="0" applyNumberFormat="1" applyBorder="1"/>
    <xf numFmtId="8" fontId="0" fillId="11" borderId="4" xfId="0" applyNumberFormat="1" applyFill="1" applyBorder="1"/>
    <xf numFmtId="0" fontId="8" fillId="7" borderId="0" xfId="0" applyFont="1" applyFill="1"/>
    <xf numFmtId="0" fontId="9" fillId="10" borderId="0" xfId="0" applyFont="1" applyFill="1" applyAlignment="1">
      <alignment wrapText="1"/>
    </xf>
    <xf numFmtId="0" fontId="10" fillId="7" borderId="0" xfId="0" applyFont="1" applyFill="1"/>
    <xf numFmtId="0" fontId="11" fillId="7" borderId="0" xfId="0" applyFont="1" applyFill="1"/>
    <xf numFmtId="0" fontId="11" fillId="8" borderId="0" xfId="0" applyFont="1" applyFill="1"/>
    <xf numFmtId="0" fontId="10" fillId="8" borderId="0" xfId="0" applyFont="1" applyFill="1"/>
    <xf numFmtId="0" fontId="12" fillId="8" borderId="0" xfId="0" applyFont="1" applyFill="1"/>
    <xf numFmtId="0" fontId="10" fillId="9" borderId="0" xfId="0" applyFont="1" applyFill="1"/>
    <xf numFmtId="0" fontId="11" fillId="9" borderId="0" xfId="0" applyFont="1" applyFill="1"/>
    <xf numFmtId="0" fontId="9" fillId="11" borderId="0" xfId="0" applyFont="1" applyFill="1"/>
    <xf numFmtId="0" fontId="7" fillId="11" borderId="0" xfId="0" applyFont="1" applyFill="1"/>
    <xf numFmtId="4" fontId="2" fillId="12" borderId="5" xfId="0" applyNumberFormat="1" applyFont="1" applyFill="1" applyBorder="1"/>
    <xf numFmtId="14" fontId="2" fillId="13" borderId="4" xfId="0" applyNumberFormat="1" applyFont="1" applyFill="1" applyBorder="1"/>
    <xf numFmtId="0" fontId="0" fillId="13" borderId="4" xfId="0" applyFill="1" applyBorder="1"/>
    <xf numFmtId="4" fontId="0" fillId="13" borderId="4" xfId="0" applyNumberFormat="1" applyFill="1" applyBorder="1"/>
    <xf numFmtId="0" fontId="13" fillId="13" borderId="4" xfId="0" applyFont="1" applyFill="1" applyBorder="1"/>
    <xf numFmtId="0" fontId="2" fillId="13" borderId="4" xfId="0" applyFont="1" applyFill="1" applyBorder="1"/>
    <xf numFmtId="0" fontId="2" fillId="13" borderId="4" xfId="0" applyFont="1" applyFill="1" applyBorder="1" applyAlignment="1">
      <alignment wrapText="1"/>
    </xf>
    <xf numFmtId="0" fontId="0" fillId="13" borderId="4" xfId="0" applyFill="1" applyBorder="1" applyAlignment="1">
      <alignment wrapText="1"/>
    </xf>
    <xf numFmtId="0" fontId="6" fillId="0" borderId="0" xfId="0" applyFont="1"/>
    <xf numFmtId="0" fontId="13" fillId="0" borderId="4" xfId="0" applyFont="1" applyBorder="1"/>
    <xf numFmtId="0" fontId="10" fillId="10" borderId="0" xfId="0" applyFont="1" applyFill="1" applyAlignment="1">
      <alignment wrapText="1"/>
    </xf>
    <xf numFmtId="0" fontId="11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14" fontId="2" fillId="7" borderId="0" xfId="0" applyNumberFormat="1" applyFont="1" applyFill="1"/>
    <xf numFmtId="0" fontId="9" fillId="9" borderId="0" xfId="0" applyFont="1" applyFill="1"/>
    <xf numFmtId="0" fontId="4" fillId="0" borderId="4" xfId="0" applyFont="1" applyBorder="1"/>
  </cellXfs>
  <cellStyles count="6">
    <cellStyle name="20% - Accent3" xfId="2" builtinId="38"/>
    <cellStyle name="40% - Accent1" xfId="1" builtinId="31"/>
    <cellStyle name="40% - Accent3" xfId="3" builtinId="39"/>
    <cellStyle name="60% - Accent2" xfId="5" builtinId="36"/>
    <cellStyle name="60% - Accent3" xfId="4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E8EE-17AD-4EAE-9EE8-17BEEA2C4F2F}">
  <sheetPr>
    <pageSetUpPr fitToPage="1"/>
  </sheetPr>
  <dimension ref="A1:AN84"/>
  <sheetViews>
    <sheetView tabSelected="1" zoomScaleNormal="55" workbookViewId="0">
      <pane xSplit="8" ySplit="7" topLeftCell="I40" activePane="bottomRight" state="frozen"/>
      <selection pane="topRight" activeCell="J1" sqref="J1"/>
      <selection pane="bottomLeft" activeCell="A8" sqref="A8"/>
      <selection pane="bottomRight" activeCell="C59" sqref="C59"/>
    </sheetView>
  </sheetViews>
  <sheetFormatPr defaultRowHeight="14.4" x14ac:dyDescent="0.3"/>
  <cols>
    <col min="1" max="1" width="12.6640625" customWidth="1"/>
    <col min="2" max="2" width="13.5546875" bestFit="1" customWidth="1"/>
    <col min="3" max="3" width="20.44140625" bestFit="1" customWidth="1"/>
    <col min="4" max="4" width="23.88671875" customWidth="1"/>
    <col min="7" max="7" width="10.33203125" customWidth="1"/>
    <col min="8" max="8" width="13.88671875" customWidth="1"/>
    <col min="9" max="9" width="9.5546875" customWidth="1"/>
    <col min="10" max="10" width="8" customWidth="1"/>
    <col min="11" max="11" width="7.44140625" customWidth="1"/>
    <col min="12" max="13" width="8.109375" customWidth="1"/>
    <col min="14" max="14" width="7.88671875" customWidth="1"/>
    <col min="15" max="15" width="7.21875" customWidth="1"/>
    <col min="16" max="16" width="7.33203125" customWidth="1"/>
    <col min="17" max="17" width="8.21875" customWidth="1"/>
    <col min="18" max="18" width="7" customWidth="1"/>
    <col min="19" max="19" width="6.6640625" customWidth="1"/>
    <col min="20" max="20" width="9.44140625" customWidth="1"/>
    <col min="21" max="21" width="6.77734375" customWidth="1"/>
    <col min="22" max="22" width="7.5546875" customWidth="1"/>
    <col min="23" max="25" width="6.5546875" customWidth="1"/>
    <col min="26" max="26" width="6.6640625" customWidth="1"/>
    <col min="27" max="28" width="6.44140625" customWidth="1"/>
    <col min="29" max="29" width="9.6640625" customWidth="1"/>
    <col min="30" max="32" width="8.44140625" customWidth="1"/>
    <col min="33" max="33" width="7.88671875" customWidth="1"/>
    <col min="34" max="34" width="8.33203125" customWidth="1"/>
    <col min="35" max="35" width="9.109375" customWidth="1"/>
    <col min="36" max="36" width="8.88671875" customWidth="1"/>
    <col min="37" max="37" width="8.109375" style="46" customWidth="1"/>
    <col min="38" max="38" width="7.33203125" customWidth="1"/>
    <col min="39" max="39" width="6.44140625" customWidth="1"/>
    <col min="40" max="40" width="10.6640625" customWidth="1"/>
  </cols>
  <sheetData>
    <row r="1" spans="1:40" ht="18" x14ac:dyDescent="0.35">
      <c r="A1" s="1" t="s">
        <v>0</v>
      </c>
      <c r="B1" s="1"/>
      <c r="D1" t="s">
        <v>122</v>
      </c>
    </row>
    <row r="2" spans="1:40" ht="18" x14ac:dyDescent="0.35">
      <c r="A2" s="1" t="s">
        <v>43</v>
      </c>
      <c r="B2" s="1"/>
      <c r="C2" s="1"/>
      <c r="D2" s="1"/>
    </row>
    <row r="3" spans="1:40" x14ac:dyDescent="0.3">
      <c r="AK3"/>
      <c r="AL3" s="46"/>
    </row>
    <row r="4" spans="1:40" x14ac:dyDescent="0.3">
      <c r="I4" s="73"/>
    </row>
    <row r="5" spans="1:40" x14ac:dyDescent="0.3">
      <c r="A5" s="2" t="s">
        <v>1</v>
      </c>
      <c r="B5" s="3"/>
      <c r="C5" s="3"/>
      <c r="D5" s="3"/>
      <c r="E5" s="3"/>
      <c r="F5" s="3"/>
      <c r="G5" s="3"/>
      <c r="H5" s="4"/>
      <c r="I5" s="5" t="s">
        <v>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8" t="s">
        <v>2</v>
      </c>
      <c r="AK5" s="47"/>
      <c r="AL5" s="9"/>
      <c r="AM5" s="9"/>
      <c r="AN5" s="10"/>
    </row>
    <row r="6" spans="1:40" ht="22.5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22</v>
      </c>
      <c r="G6" s="12" t="s">
        <v>8</v>
      </c>
      <c r="H6" s="12" t="s">
        <v>9</v>
      </c>
      <c r="I6" s="45" t="s">
        <v>132</v>
      </c>
      <c r="J6" s="45" t="s">
        <v>124</v>
      </c>
      <c r="K6" s="45" t="s">
        <v>121</v>
      </c>
      <c r="L6" s="45" t="s">
        <v>30</v>
      </c>
      <c r="M6" s="45" t="s">
        <v>44</v>
      </c>
      <c r="N6" s="45" t="s">
        <v>33</v>
      </c>
      <c r="O6" s="42" t="s">
        <v>29</v>
      </c>
      <c r="P6" s="45" t="s">
        <v>38</v>
      </c>
      <c r="Q6" s="42" t="s">
        <v>31</v>
      </c>
      <c r="R6" s="45" t="s">
        <v>110</v>
      </c>
      <c r="S6" s="42" t="s">
        <v>10</v>
      </c>
      <c r="T6" s="42" t="s">
        <v>11</v>
      </c>
      <c r="U6" s="45" t="s">
        <v>34</v>
      </c>
      <c r="V6" s="42" t="s">
        <v>144</v>
      </c>
      <c r="W6" s="42" t="s">
        <v>35</v>
      </c>
      <c r="X6" s="45" t="s">
        <v>32</v>
      </c>
      <c r="Y6" s="45" t="s">
        <v>39</v>
      </c>
      <c r="Z6" s="45" t="s">
        <v>45</v>
      </c>
      <c r="AA6" s="45" t="s">
        <v>37</v>
      </c>
      <c r="AB6" s="45" t="s">
        <v>36</v>
      </c>
      <c r="AC6" s="45" t="s">
        <v>97</v>
      </c>
      <c r="AD6" s="45" t="s">
        <v>41</v>
      </c>
      <c r="AE6" s="45" t="s">
        <v>142</v>
      </c>
      <c r="AF6" s="45" t="s">
        <v>91</v>
      </c>
      <c r="AG6" s="42" t="s">
        <v>12</v>
      </c>
      <c r="AH6" s="42" t="s">
        <v>13</v>
      </c>
      <c r="AI6" s="45" t="s">
        <v>14</v>
      </c>
      <c r="AJ6" s="42" t="s">
        <v>15</v>
      </c>
      <c r="AK6" s="45" t="s">
        <v>16</v>
      </c>
      <c r="AL6" s="42" t="s">
        <v>17</v>
      </c>
      <c r="AM6" s="42" t="s">
        <v>18</v>
      </c>
      <c r="AN6" s="43" t="s">
        <v>19</v>
      </c>
    </row>
    <row r="7" spans="1:40" x14ac:dyDescent="0.3">
      <c r="A7" s="66" t="s">
        <v>28</v>
      </c>
      <c r="B7" s="67"/>
      <c r="C7" s="67"/>
      <c r="D7" s="67"/>
      <c r="E7" s="67"/>
      <c r="F7" s="67"/>
      <c r="G7" s="67"/>
      <c r="H7" s="68"/>
      <c r="I7" s="69">
        <v>3566.94</v>
      </c>
      <c r="J7" s="70">
        <v>107.01</v>
      </c>
      <c r="K7" s="70">
        <v>0</v>
      </c>
      <c r="L7" s="70">
        <v>59.56</v>
      </c>
      <c r="M7" s="70">
        <v>30</v>
      </c>
      <c r="N7" s="70">
        <v>126.72</v>
      </c>
      <c r="O7" s="69">
        <v>194.43</v>
      </c>
      <c r="P7" s="69">
        <v>38.89</v>
      </c>
      <c r="Q7" s="70">
        <v>87.79</v>
      </c>
      <c r="R7" s="70">
        <v>0</v>
      </c>
      <c r="S7" s="70">
        <v>500</v>
      </c>
      <c r="T7" s="70">
        <v>211.91</v>
      </c>
      <c r="U7" s="70">
        <v>10</v>
      </c>
      <c r="V7" s="70">
        <v>218.64</v>
      </c>
      <c r="W7" s="70">
        <v>200</v>
      </c>
      <c r="X7" s="70">
        <v>70</v>
      </c>
      <c r="Y7" s="70">
        <v>360</v>
      </c>
      <c r="Z7" s="70">
        <v>100</v>
      </c>
      <c r="AA7" s="70">
        <v>250</v>
      </c>
      <c r="AB7" s="70">
        <v>120</v>
      </c>
      <c r="AC7" s="70"/>
      <c r="AD7" s="70">
        <v>0</v>
      </c>
      <c r="AE7" s="70"/>
      <c r="AF7" s="70">
        <v>45</v>
      </c>
      <c r="AG7" s="70">
        <v>105</v>
      </c>
      <c r="AH7" s="70"/>
      <c r="AI7" s="70">
        <f>SUM(I7:AH7)</f>
        <v>6401.89</v>
      </c>
      <c r="AJ7" s="70">
        <v>6000</v>
      </c>
      <c r="AK7" s="71">
        <v>250</v>
      </c>
      <c r="AL7" s="70"/>
      <c r="AM7" s="70"/>
      <c r="AN7" s="70">
        <v>6250</v>
      </c>
    </row>
    <row r="8" spans="1:40" x14ac:dyDescent="0.3">
      <c r="A8" s="29" t="s">
        <v>27</v>
      </c>
      <c r="B8" s="13"/>
      <c r="C8" s="13"/>
      <c r="D8" s="13"/>
      <c r="E8" s="13"/>
      <c r="F8" s="13"/>
      <c r="G8" s="13"/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48"/>
      <c r="AL8" s="13"/>
      <c r="AM8" s="13"/>
      <c r="AN8" s="13"/>
    </row>
    <row r="9" spans="1:40" x14ac:dyDescent="0.3">
      <c r="A9" s="29">
        <v>45017</v>
      </c>
      <c r="B9" s="28" t="s">
        <v>20</v>
      </c>
      <c r="C9" s="13"/>
      <c r="D9" s="13"/>
      <c r="E9" s="13"/>
      <c r="F9" s="13"/>
      <c r="G9" s="13"/>
      <c r="H9" s="30">
        <v>4613.04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48"/>
      <c r="AL9" s="13"/>
      <c r="AM9" s="13"/>
      <c r="AN9" s="13"/>
    </row>
    <row r="10" spans="1:40" x14ac:dyDescent="0.3">
      <c r="A10" s="14">
        <v>45037</v>
      </c>
      <c r="B10" s="28" t="s">
        <v>48</v>
      </c>
      <c r="C10" s="13" t="s">
        <v>56</v>
      </c>
      <c r="D10" s="13" t="s">
        <v>15</v>
      </c>
      <c r="E10" s="13" t="s">
        <v>76</v>
      </c>
      <c r="F10" s="13">
        <v>6000</v>
      </c>
      <c r="G10" s="13"/>
      <c r="H10" s="15">
        <v>10613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>
        <v>6000</v>
      </c>
      <c r="AK10" s="48"/>
      <c r="AL10" s="13"/>
      <c r="AM10" s="13"/>
      <c r="AN10" s="13">
        <v>6000</v>
      </c>
    </row>
    <row r="11" spans="1:40" x14ac:dyDescent="0.3">
      <c r="A11" s="14">
        <v>45043</v>
      </c>
      <c r="B11" s="13" t="s">
        <v>48</v>
      </c>
      <c r="C11" s="27" t="s">
        <v>50</v>
      </c>
      <c r="D11" s="27" t="s">
        <v>52</v>
      </c>
      <c r="E11" s="13" t="s">
        <v>62</v>
      </c>
      <c r="F11" s="13"/>
      <c r="G11" s="13">
        <v>87.77</v>
      </c>
      <c r="H11" s="15">
        <v>10525.27</v>
      </c>
      <c r="I11" s="13"/>
      <c r="J11" s="13"/>
      <c r="K11" s="13"/>
      <c r="L11" s="13"/>
      <c r="M11" s="13"/>
      <c r="N11" s="13"/>
      <c r="O11" s="13"/>
      <c r="P11" s="13"/>
      <c r="Q11" s="13">
        <v>87.77</v>
      </c>
      <c r="R11" s="13"/>
      <c r="S11" s="13"/>
      <c r="T11" s="13"/>
      <c r="U11" s="13"/>
      <c r="V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27">
        <v>87.77</v>
      </c>
      <c r="AJ11" s="13"/>
      <c r="AK11" s="48"/>
      <c r="AL11" s="13"/>
      <c r="AM11" s="13"/>
      <c r="AN11" s="13"/>
    </row>
    <row r="12" spans="1:40" x14ac:dyDescent="0.3">
      <c r="A12" s="14">
        <v>45043</v>
      </c>
      <c r="B12" s="13" t="s">
        <v>48</v>
      </c>
      <c r="C12" s="27" t="s">
        <v>49</v>
      </c>
      <c r="D12" s="27" t="s">
        <v>53</v>
      </c>
      <c r="E12" s="13" t="s">
        <v>62</v>
      </c>
      <c r="F12" s="13"/>
      <c r="G12" s="13">
        <v>41.2</v>
      </c>
      <c r="H12" s="15">
        <v>10484.07</v>
      </c>
      <c r="I12" s="13"/>
      <c r="J12" s="13"/>
      <c r="K12" s="13"/>
      <c r="L12" s="13">
        <v>16.2</v>
      </c>
      <c r="M12" s="13">
        <v>25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27">
        <v>41.2</v>
      </c>
      <c r="AJ12" s="13"/>
      <c r="AK12" s="48"/>
      <c r="AL12" s="13"/>
      <c r="AM12" s="13"/>
      <c r="AN12" s="13"/>
    </row>
    <row r="13" spans="1:40" x14ac:dyDescent="0.3">
      <c r="A13" s="14">
        <v>45043</v>
      </c>
      <c r="B13" s="13" t="s">
        <v>48</v>
      </c>
      <c r="C13" s="27" t="s">
        <v>50</v>
      </c>
      <c r="D13" s="27" t="s">
        <v>57</v>
      </c>
      <c r="E13" s="13" t="s">
        <v>62</v>
      </c>
      <c r="F13" s="13"/>
      <c r="G13" s="13">
        <v>105</v>
      </c>
      <c r="H13" s="15">
        <v>10379.07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>
        <v>105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36"/>
      <c r="AI13" s="27">
        <v>105</v>
      </c>
      <c r="AJ13" s="13"/>
      <c r="AK13" s="48"/>
      <c r="AL13" s="13"/>
      <c r="AM13" s="13"/>
      <c r="AN13" s="13"/>
    </row>
    <row r="14" spans="1:40" x14ac:dyDescent="0.3">
      <c r="A14" s="14">
        <v>45043</v>
      </c>
      <c r="B14" s="13" t="s">
        <v>48</v>
      </c>
      <c r="C14" s="27" t="s">
        <v>51</v>
      </c>
      <c r="D14" s="27" t="s">
        <v>54</v>
      </c>
      <c r="E14" s="13" t="s">
        <v>62</v>
      </c>
      <c r="F14" s="15"/>
      <c r="G14" s="13">
        <v>198</v>
      </c>
      <c r="H14" s="15">
        <v>10181.07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>
        <v>165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>
        <v>33</v>
      </c>
      <c r="AI14" s="27">
        <v>198</v>
      </c>
      <c r="AJ14" s="15"/>
      <c r="AK14" s="48"/>
      <c r="AL14" s="13"/>
      <c r="AM14" s="13"/>
      <c r="AN14" s="15"/>
    </row>
    <row r="15" spans="1:40" x14ac:dyDescent="0.3">
      <c r="A15" s="14">
        <v>45043</v>
      </c>
      <c r="B15" s="13" t="s">
        <v>48</v>
      </c>
      <c r="C15" s="27" t="s">
        <v>51</v>
      </c>
      <c r="D15" s="27" t="s">
        <v>55</v>
      </c>
      <c r="E15" s="13" t="s">
        <v>62</v>
      </c>
      <c r="F15" s="13"/>
      <c r="G15" s="13">
        <v>36</v>
      </c>
      <c r="H15" s="30">
        <v>10145.07</v>
      </c>
      <c r="I15" s="13"/>
      <c r="J15" s="13"/>
      <c r="K15" s="13"/>
      <c r="L15" s="27"/>
      <c r="M15" s="27"/>
      <c r="N15" s="13"/>
      <c r="O15" s="13"/>
      <c r="P15" s="13"/>
      <c r="Q15" s="13"/>
      <c r="R15" s="13"/>
      <c r="S15" s="13">
        <v>30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>
        <v>6</v>
      </c>
      <c r="AI15" s="27">
        <v>36</v>
      </c>
      <c r="AJ15" s="13"/>
      <c r="AK15" s="48"/>
      <c r="AL15" s="13"/>
      <c r="AM15" s="13"/>
      <c r="AN15" s="13"/>
    </row>
    <row r="16" spans="1:40" x14ac:dyDescent="0.3">
      <c r="A16" s="14">
        <v>45051</v>
      </c>
      <c r="B16" s="13" t="s">
        <v>48</v>
      </c>
      <c r="C16" s="27" t="s">
        <v>58</v>
      </c>
      <c r="D16" s="27" t="s">
        <v>59</v>
      </c>
      <c r="E16" s="13" t="s">
        <v>63</v>
      </c>
      <c r="F16" s="13"/>
      <c r="G16" s="13">
        <v>20.420000000000002</v>
      </c>
      <c r="H16" s="15">
        <v>10124.65</v>
      </c>
      <c r="I16" s="13"/>
      <c r="J16" s="13">
        <v>20.420000000000002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44"/>
      <c r="AC16" s="44"/>
      <c r="AD16" s="44"/>
      <c r="AE16" s="44"/>
      <c r="AF16" s="44"/>
      <c r="AG16" s="13"/>
      <c r="AH16" s="37"/>
      <c r="AI16" s="27">
        <v>20.420000000000002</v>
      </c>
      <c r="AJ16" s="13"/>
      <c r="AK16" s="48"/>
      <c r="AL16" s="13"/>
      <c r="AM16" s="13"/>
      <c r="AN16" s="13"/>
    </row>
    <row r="17" spans="1:40" x14ac:dyDescent="0.3">
      <c r="A17" s="14">
        <v>45062</v>
      </c>
      <c r="B17" s="13" t="s">
        <v>48</v>
      </c>
      <c r="C17" s="27" t="s">
        <v>50</v>
      </c>
      <c r="D17" s="27" t="s">
        <v>79</v>
      </c>
      <c r="E17" s="13" t="s">
        <v>74</v>
      </c>
      <c r="F17" s="13"/>
      <c r="G17" s="13">
        <v>180</v>
      </c>
      <c r="H17" s="15">
        <v>9944.65</v>
      </c>
      <c r="I17" s="13"/>
      <c r="J17" s="13"/>
      <c r="K17" s="13"/>
      <c r="L17" s="13"/>
      <c r="M17" s="13"/>
      <c r="N17" s="13"/>
      <c r="O17" s="13">
        <v>180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36"/>
      <c r="AI17" s="27">
        <v>180</v>
      </c>
      <c r="AJ17" s="13"/>
      <c r="AK17" s="48"/>
      <c r="AL17" s="13"/>
      <c r="AM17" s="13"/>
      <c r="AN17" s="13"/>
    </row>
    <row r="18" spans="1:40" x14ac:dyDescent="0.3">
      <c r="A18" s="14">
        <v>45062</v>
      </c>
      <c r="B18" s="13" t="s">
        <v>48</v>
      </c>
      <c r="C18" s="27" t="s">
        <v>70</v>
      </c>
      <c r="D18" s="27" t="s">
        <v>80</v>
      </c>
      <c r="E18" s="13" t="s">
        <v>75</v>
      </c>
      <c r="F18" s="13"/>
      <c r="G18" s="13">
        <v>84.48</v>
      </c>
      <c r="H18" s="15">
        <v>9860.17</v>
      </c>
      <c r="I18" s="13"/>
      <c r="J18" s="13"/>
      <c r="K18" s="13"/>
      <c r="L18" s="13"/>
      <c r="M18" s="13"/>
      <c r="N18" s="13">
        <v>70.400000000000006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>
        <v>14.08</v>
      </c>
      <c r="AI18" s="27">
        <v>84.48</v>
      </c>
      <c r="AJ18" s="13"/>
      <c r="AK18" s="48"/>
      <c r="AL18" s="13"/>
      <c r="AM18" s="13"/>
      <c r="AN18" s="13"/>
    </row>
    <row r="19" spans="1:40" x14ac:dyDescent="0.3">
      <c r="A19" s="14">
        <v>45062</v>
      </c>
      <c r="B19" s="13" t="s">
        <v>48</v>
      </c>
      <c r="C19" s="27" t="s">
        <v>69</v>
      </c>
      <c r="D19" s="80" t="s">
        <v>135</v>
      </c>
      <c r="E19" s="13" t="s">
        <v>75</v>
      </c>
      <c r="F19" s="13"/>
      <c r="G19" s="13">
        <v>12.49</v>
      </c>
      <c r="H19" s="15">
        <v>9847.68</v>
      </c>
      <c r="I19" s="13"/>
      <c r="J19" s="13"/>
      <c r="K19" s="13"/>
      <c r="L19" s="13"/>
      <c r="M19" s="13">
        <v>5.5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>
        <v>6.99</v>
      </c>
      <c r="AH19" s="13"/>
      <c r="AI19" s="27">
        <v>12.49</v>
      </c>
      <c r="AJ19" s="13"/>
      <c r="AK19" s="48"/>
      <c r="AL19" s="13"/>
      <c r="AM19" s="13"/>
      <c r="AN19" s="13"/>
    </row>
    <row r="20" spans="1:40" x14ac:dyDescent="0.3">
      <c r="A20" s="14">
        <v>45062</v>
      </c>
      <c r="B20" s="13" t="s">
        <v>48</v>
      </c>
      <c r="C20" s="27" t="s">
        <v>71</v>
      </c>
      <c r="D20" s="27" t="s">
        <v>81</v>
      </c>
      <c r="E20" s="13" t="s">
        <v>75</v>
      </c>
      <c r="F20" s="13"/>
      <c r="G20" s="13">
        <v>50</v>
      </c>
      <c r="H20" s="15">
        <v>9797.68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>
        <v>50</v>
      </c>
      <c r="AH20" s="13"/>
      <c r="AI20" s="27">
        <v>50</v>
      </c>
      <c r="AJ20" s="13"/>
      <c r="AK20" s="48"/>
      <c r="AL20" s="13"/>
      <c r="AM20" s="13"/>
      <c r="AN20" s="52"/>
    </row>
    <row r="21" spans="1:40" x14ac:dyDescent="0.3">
      <c r="A21" s="14">
        <v>45071</v>
      </c>
      <c r="B21" s="13" t="s">
        <v>48</v>
      </c>
      <c r="C21" s="27" t="s">
        <v>68</v>
      </c>
      <c r="D21" s="27" t="s">
        <v>11</v>
      </c>
      <c r="E21" s="13" t="s">
        <v>77</v>
      </c>
      <c r="F21" s="13"/>
      <c r="G21" s="13">
        <v>192.07</v>
      </c>
      <c r="H21" s="15">
        <v>9605.61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192.07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27">
        <v>192.07</v>
      </c>
      <c r="AJ21" s="13"/>
      <c r="AK21" s="48"/>
      <c r="AL21" s="13"/>
      <c r="AM21" s="13"/>
      <c r="AN21" s="52"/>
    </row>
    <row r="22" spans="1:40" x14ac:dyDescent="0.3">
      <c r="A22" s="14">
        <v>45076</v>
      </c>
      <c r="B22" s="13" t="s">
        <v>48</v>
      </c>
      <c r="C22" s="27" t="s">
        <v>72</v>
      </c>
      <c r="D22" s="27" t="s">
        <v>73</v>
      </c>
      <c r="E22" s="13" t="s">
        <v>77</v>
      </c>
      <c r="F22" s="13"/>
      <c r="G22" s="13">
        <v>559.51</v>
      </c>
      <c r="H22" s="15">
        <v>9046.1</v>
      </c>
      <c r="I22" s="13">
        <v>559.51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27">
        <v>559.51</v>
      </c>
      <c r="AJ22" s="13"/>
      <c r="AK22" s="48"/>
      <c r="AL22" s="13"/>
      <c r="AM22" s="13"/>
      <c r="AN22" s="13"/>
    </row>
    <row r="23" spans="1:40" x14ac:dyDescent="0.3">
      <c r="A23" s="14">
        <v>45077</v>
      </c>
      <c r="B23" s="13" t="s">
        <v>48</v>
      </c>
      <c r="C23" s="27" t="s">
        <v>67</v>
      </c>
      <c r="D23" s="13" t="s">
        <v>66</v>
      </c>
      <c r="E23" s="13" t="s">
        <v>78</v>
      </c>
      <c r="F23" s="13">
        <v>239.82</v>
      </c>
      <c r="G23" s="13"/>
      <c r="H23" s="28">
        <v>9285.92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27"/>
      <c r="AJ23" s="13"/>
      <c r="AK23" s="48">
        <v>239.82</v>
      </c>
      <c r="AL23" s="13"/>
      <c r="AM23" s="13"/>
      <c r="AN23" s="28">
        <v>239.82</v>
      </c>
    </row>
    <row r="24" spans="1:40" x14ac:dyDescent="0.3">
      <c r="A24" s="14">
        <v>45079</v>
      </c>
      <c r="B24" s="13" t="s">
        <v>48</v>
      </c>
      <c r="C24" s="27" t="s">
        <v>82</v>
      </c>
      <c r="D24" s="37" t="s">
        <v>83</v>
      </c>
      <c r="E24" s="13" t="s">
        <v>103</v>
      </c>
      <c r="F24" s="13"/>
      <c r="G24" s="13">
        <v>20.39</v>
      </c>
      <c r="H24" s="15">
        <v>9265.5300000000007</v>
      </c>
      <c r="I24" s="13"/>
      <c r="J24" s="13">
        <v>20.39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27">
        <v>20.39</v>
      </c>
      <c r="AJ24" s="13"/>
      <c r="AK24" s="48"/>
      <c r="AL24" s="13"/>
      <c r="AM24" s="13"/>
      <c r="AN24" s="13"/>
    </row>
    <row r="25" spans="1:40" x14ac:dyDescent="0.3">
      <c r="A25" s="14">
        <v>45083</v>
      </c>
      <c r="B25" s="13" t="s">
        <v>48</v>
      </c>
      <c r="C25" s="27" t="s">
        <v>84</v>
      </c>
      <c r="D25" s="27" t="s">
        <v>85</v>
      </c>
      <c r="E25" s="13" t="s">
        <v>90</v>
      </c>
      <c r="F25" s="13"/>
      <c r="G25" s="13">
        <v>71.25</v>
      </c>
      <c r="H25" s="15">
        <v>9194.2800000000007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v>71.25</v>
      </c>
      <c r="Y25" s="13"/>
      <c r="Z25" s="13"/>
      <c r="AA25" s="13"/>
      <c r="AB25" s="13"/>
      <c r="AC25" s="13"/>
      <c r="AD25" s="13"/>
      <c r="AE25" s="13"/>
      <c r="AF25" s="13"/>
      <c r="AG25" s="13"/>
      <c r="AH25" s="36"/>
      <c r="AI25" s="27">
        <v>71.25</v>
      </c>
      <c r="AJ25" s="13"/>
      <c r="AK25" s="48"/>
      <c r="AL25" s="13"/>
      <c r="AM25" s="13"/>
      <c r="AN25" s="13"/>
    </row>
    <row r="26" spans="1:40" x14ac:dyDescent="0.3">
      <c r="A26" s="14">
        <v>45092</v>
      </c>
      <c r="B26" s="13" t="s">
        <v>48</v>
      </c>
      <c r="C26" s="27" t="s">
        <v>86</v>
      </c>
      <c r="D26" s="27" t="s">
        <v>87</v>
      </c>
      <c r="E26" s="13" t="s">
        <v>90</v>
      </c>
      <c r="F26" s="13"/>
      <c r="G26" s="13">
        <v>55</v>
      </c>
      <c r="H26" s="15">
        <v>9139.2800000000007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>
        <v>55</v>
      </c>
      <c r="AH26" s="13"/>
      <c r="AI26" s="27">
        <v>55</v>
      </c>
      <c r="AJ26" s="13"/>
      <c r="AK26" s="48"/>
      <c r="AL26" s="13"/>
      <c r="AM26" s="13"/>
      <c r="AN26" s="13"/>
    </row>
    <row r="27" spans="1:40" x14ac:dyDescent="0.3">
      <c r="A27" s="14">
        <v>45113</v>
      </c>
      <c r="B27" s="13" t="s">
        <v>48</v>
      </c>
      <c r="C27" s="27" t="s">
        <v>88</v>
      </c>
      <c r="D27" s="37" t="s">
        <v>89</v>
      </c>
      <c r="E27" s="13" t="s">
        <v>103</v>
      </c>
      <c r="F27" s="13"/>
      <c r="G27" s="13">
        <v>20.399999999999999</v>
      </c>
      <c r="H27" s="15">
        <v>9118.8799999999992</v>
      </c>
      <c r="I27" s="13"/>
      <c r="J27" s="13">
        <v>20.399999999999999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27">
        <v>20.399999999999999</v>
      </c>
      <c r="AJ27" s="13"/>
      <c r="AK27" s="48"/>
      <c r="AL27" s="13"/>
      <c r="AM27" s="13"/>
      <c r="AN27" s="13"/>
    </row>
    <row r="28" spans="1:40" x14ac:dyDescent="0.3">
      <c r="A28" s="14">
        <v>45135</v>
      </c>
      <c r="B28" s="13" t="s">
        <v>48</v>
      </c>
      <c r="C28" s="27" t="s">
        <v>72</v>
      </c>
      <c r="D28" s="27" t="s">
        <v>92</v>
      </c>
      <c r="E28" s="13" t="s">
        <v>103</v>
      </c>
      <c r="F28" s="13"/>
      <c r="G28" s="13">
        <v>559.51</v>
      </c>
      <c r="H28" s="30">
        <v>8559.3700000000008</v>
      </c>
      <c r="I28" s="13">
        <v>559.51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27">
        <v>559.51</v>
      </c>
      <c r="AJ28" s="13"/>
      <c r="AK28" s="48"/>
      <c r="AL28" s="13"/>
      <c r="AM28" s="13"/>
      <c r="AN28" s="13"/>
    </row>
    <row r="29" spans="1:40" x14ac:dyDescent="0.3">
      <c r="A29" s="14">
        <v>45140</v>
      </c>
      <c r="B29" s="13" t="s">
        <v>48</v>
      </c>
      <c r="C29" s="27" t="s">
        <v>88</v>
      </c>
      <c r="D29" s="13" t="s">
        <v>83</v>
      </c>
      <c r="E29" s="13" t="s">
        <v>112</v>
      </c>
      <c r="F29" s="13"/>
      <c r="G29" s="13">
        <v>20.41</v>
      </c>
      <c r="H29" s="13">
        <v>8538.9599999999991</v>
      </c>
      <c r="I29" s="13"/>
      <c r="J29" s="13">
        <v>20.41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27">
        <v>20.41</v>
      </c>
      <c r="AJ29" s="13"/>
      <c r="AK29" s="48"/>
      <c r="AL29" s="13"/>
      <c r="AM29" s="13"/>
      <c r="AN29" s="13"/>
    </row>
    <row r="30" spans="1:40" x14ac:dyDescent="0.3">
      <c r="A30" s="31">
        <v>45159</v>
      </c>
      <c r="B30" s="32" t="s">
        <v>94</v>
      </c>
      <c r="C30" s="33" t="s">
        <v>95</v>
      </c>
      <c r="D30" s="33" t="s">
        <v>96</v>
      </c>
      <c r="E30" s="32" t="s">
        <v>104</v>
      </c>
      <c r="F30" s="32"/>
      <c r="G30" s="32">
        <v>211.8</v>
      </c>
      <c r="H30" s="34">
        <v>8327.16</v>
      </c>
      <c r="I30" s="32"/>
      <c r="J30" s="32"/>
      <c r="K30" s="32"/>
      <c r="P30" s="32"/>
      <c r="Q30" s="32"/>
      <c r="R30" s="32"/>
      <c r="S30" s="32"/>
      <c r="T30" s="32"/>
      <c r="U30" s="32"/>
      <c r="V30" s="32"/>
      <c r="W30" s="13"/>
      <c r="X30" s="32"/>
      <c r="Y30" s="32"/>
      <c r="Z30" s="32"/>
      <c r="AA30" s="32"/>
      <c r="AB30" s="32"/>
      <c r="AC30" s="32">
        <v>211.8</v>
      </c>
      <c r="AD30" s="32"/>
      <c r="AE30" s="32"/>
      <c r="AF30" s="32"/>
      <c r="AG30" s="32"/>
      <c r="AH30" s="32"/>
      <c r="AI30" s="33">
        <v>211.8</v>
      </c>
      <c r="AJ30" s="32"/>
      <c r="AK30" s="49"/>
      <c r="AL30" s="32"/>
      <c r="AM30" s="32"/>
      <c r="AN30" s="32"/>
    </row>
    <row r="31" spans="1:40" x14ac:dyDescent="0.3">
      <c r="A31" s="35">
        <v>45159</v>
      </c>
      <c r="B31" s="36" t="s">
        <v>94</v>
      </c>
      <c r="C31" s="37" t="s">
        <v>98</v>
      </c>
      <c r="D31" s="37" t="s">
        <v>99</v>
      </c>
      <c r="E31" s="36" t="s">
        <v>104</v>
      </c>
      <c r="F31" s="36"/>
      <c r="G31" s="36">
        <v>360</v>
      </c>
      <c r="H31" s="38">
        <v>7967.16</v>
      </c>
      <c r="I31" s="36"/>
      <c r="J31" s="36"/>
      <c r="K31" s="36"/>
      <c r="L31" s="32"/>
      <c r="M31" s="32"/>
      <c r="N31" s="32"/>
      <c r="O31" s="32"/>
      <c r="P31" s="36"/>
      <c r="Q31" s="36"/>
      <c r="R31" s="36"/>
      <c r="S31" s="36"/>
      <c r="T31" s="36"/>
      <c r="U31" s="36"/>
      <c r="V31" s="36"/>
      <c r="W31" s="32"/>
      <c r="X31" s="36"/>
      <c r="Y31" s="36">
        <v>300</v>
      </c>
      <c r="Z31" s="36"/>
      <c r="AA31" s="36"/>
      <c r="AB31" s="36"/>
      <c r="AC31" s="36"/>
      <c r="AD31" s="36"/>
      <c r="AE31" s="36"/>
      <c r="AF31" s="36"/>
      <c r="AG31" s="36"/>
      <c r="AH31" s="36">
        <v>60</v>
      </c>
      <c r="AI31" s="37">
        <v>360</v>
      </c>
      <c r="AJ31" s="36"/>
      <c r="AK31" s="50"/>
      <c r="AL31" s="36"/>
      <c r="AM31" s="36"/>
      <c r="AN31" s="53"/>
    </row>
    <row r="32" spans="1:40" x14ac:dyDescent="0.3">
      <c r="A32" s="31">
        <v>45159</v>
      </c>
      <c r="B32" s="32" t="s">
        <v>94</v>
      </c>
      <c r="C32" s="33" t="s">
        <v>98</v>
      </c>
      <c r="D32" s="33" t="s">
        <v>100</v>
      </c>
      <c r="E32" s="32" t="s">
        <v>104</v>
      </c>
      <c r="F32" s="32"/>
      <c r="G32" s="32">
        <v>120</v>
      </c>
      <c r="H32" s="32">
        <v>7847.16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6"/>
      <c r="X32" s="32"/>
      <c r="Y32" s="32"/>
      <c r="Z32" s="32"/>
      <c r="AA32" s="32"/>
      <c r="AB32" s="32">
        <v>100</v>
      </c>
      <c r="AC32" s="32"/>
      <c r="AD32" s="32"/>
      <c r="AE32" s="32"/>
      <c r="AF32" s="32"/>
      <c r="AG32" s="32"/>
      <c r="AH32" s="32">
        <v>20</v>
      </c>
      <c r="AI32" s="33">
        <v>120</v>
      </c>
      <c r="AJ32" s="32"/>
      <c r="AK32" s="49"/>
      <c r="AL32" s="32"/>
      <c r="AM32" s="32"/>
      <c r="AN32" s="32"/>
    </row>
    <row r="33" spans="1:40" x14ac:dyDescent="0.3">
      <c r="A33" s="35">
        <v>45159</v>
      </c>
      <c r="B33" s="36" t="s">
        <v>94</v>
      </c>
      <c r="C33" s="37" t="s">
        <v>101</v>
      </c>
      <c r="D33" s="37" t="s">
        <v>35</v>
      </c>
      <c r="E33" s="36" t="s">
        <v>104</v>
      </c>
      <c r="F33" s="36"/>
      <c r="G33" s="36">
        <v>162</v>
      </c>
      <c r="H33" s="38">
        <v>7685.16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2">
        <v>162</v>
      </c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>
        <v>162</v>
      </c>
      <c r="AJ33" s="36"/>
      <c r="AK33" s="50"/>
      <c r="AL33" s="36"/>
      <c r="AM33" s="36"/>
      <c r="AN33" s="36"/>
    </row>
    <row r="34" spans="1:40" ht="15" thickBot="1" x14ac:dyDescent="0.35">
      <c r="A34" s="39">
        <v>45169</v>
      </c>
      <c r="B34" s="40" t="s">
        <v>94</v>
      </c>
      <c r="C34" s="41" t="s">
        <v>88</v>
      </c>
      <c r="D34" s="41" t="s">
        <v>102</v>
      </c>
      <c r="E34" s="40" t="s">
        <v>112</v>
      </c>
      <c r="F34" s="40"/>
      <c r="G34" s="40">
        <v>20.41</v>
      </c>
      <c r="H34" s="65">
        <v>7664.75</v>
      </c>
      <c r="I34" s="40"/>
      <c r="J34" s="40">
        <v>20.41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36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1">
        <v>20.41</v>
      </c>
      <c r="AJ34" s="40"/>
      <c r="AK34" s="51"/>
      <c r="AL34" s="40"/>
      <c r="AM34" s="40"/>
      <c r="AN34" s="40"/>
    </row>
    <row r="35" spans="1:40" ht="15" thickBot="1" x14ac:dyDescent="0.35">
      <c r="A35" s="14">
        <v>45201</v>
      </c>
      <c r="B35" s="13" t="s">
        <v>94</v>
      </c>
      <c r="C35" s="27" t="s">
        <v>72</v>
      </c>
      <c r="D35" s="13" t="s">
        <v>23</v>
      </c>
      <c r="E35" s="13" t="s">
        <v>112</v>
      </c>
      <c r="F35" s="13"/>
      <c r="G35" s="13">
        <v>559.51</v>
      </c>
      <c r="H35" s="13">
        <v>7105.24</v>
      </c>
      <c r="I35" s="13">
        <v>559.51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4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27">
        <v>559.51</v>
      </c>
      <c r="AJ35" s="13"/>
      <c r="AK35" s="48"/>
      <c r="AL35" s="13"/>
      <c r="AM35" s="13"/>
      <c r="AN35" s="13"/>
    </row>
    <row r="36" spans="1:40" x14ac:dyDescent="0.3">
      <c r="A36" s="14">
        <v>45203</v>
      </c>
      <c r="B36" s="13" t="s">
        <v>94</v>
      </c>
      <c r="C36" s="27" t="s">
        <v>88</v>
      </c>
      <c r="D36" s="13" t="s">
        <v>88</v>
      </c>
      <c r="E36" s="13" t="s">
        <v>131</v>
      </c>
      <c r="F36" s="13"/>
      <c r="G36" s="13">
        <v>20.399999999999999</v>
      </c>
      <c r="H36" s="13">
        <v>7084.84</v>
      </c>
      <c r="I36" s="13"/>
      <c r="J36" s="13">
        <v>20.399999999999999</v>
      </c>
      <c r="K36" s="13"/>
      <c r="L36" s="44"/>
      <c r="M36" s="44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36"/>
      <c r="AI36" s="27">
        <v>20.399999999999999</v>
      </c>
      <c r="AJ36" s="13"/>
      <c r="AK36" s="48"/>
      <c r="AL36" s="13"/>
      <c r="AM36" s="13"/>
      <c r="AN36" s="13"/>
    </row>
    <row r="37" spans="1:40" x14ac:dyDescent="0.3">
      <c r="A37" s="14">
        <v>45216</v>
      </c>
      <c r="B37" s="13" t="s">
        <v>94</v>
      </c>
      <c r="C37" s="27" t="s">
        <v>50</v>
      </c>
      <c r="D37" s="13" t="s">
        <v>108</v>
      </c>
      <c r="E37" s="13" t="s">
        <v>113</v>
      </c>
      <c r="F37" s="13"/>
      <c r="G37" s="13">
        <v>35</v>
      </c>
      <c r="H37" s="13">
        <v>7049.84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>
        <v>35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27">
        <v>35</v>
      </c>
      <c r="AJ37" s="13"/>
      <c r="AK37" s="48"/>
      <c r="AL37" s="13"/>
      <c r="AM37" s="13"/>
      <c r="AN37" s="13"/>
    </row>
    <row r="38" spans="1:40" x14ac:dyDescent="0.3">
      <c r="A38" s="14">
        <v>45216</v>
      </c>
      <c r="B38" s="13" t="s">
        <v>94</v>
      </c>
      <c r="C38" s="27" t="s">
        <v>111</v>
      </c>
      <c r="D38" s="13" t="s">
        <v>107</v>
      </c>
      <c r="E38" s="13" t="s">
        <v>113</v>
      </c>
      <c r="F38" s="13"/>
      <c r="G38" s="13">
        <v>84.95</v>
      </c>
      <c r="H38" s="13">
        <v>6964.89</v>
      </c>
      <c r="I38" s="13"/>
      <c r="J38" s="13"/>
      <c r="K38" s="13"/>
      <c r="L38" s="13"/>
      <c r="M38" s="13"/>
      <c r="N38" s="13"/>
      <c r="O38" s="13"/>
      <c r="P38" s="13"/>
      <c r="Q38" s="13"/>
      <c r="R38" s="13">
        <v>84.95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36"/>
      <c r="AI38" s="27">
        <v>84.95</v>
      </c>
      <c r="AJ38" s="13"/>
      <c r="AK38" s="48"/>
      <c r="AL38" s="13"/>
      <c r="AM38" s="13"/>
      <c r="AN38" s="13"/>
    </row>
    <row r="39" spans="1:40" x14ac:dyDescent="0.3">
      <c r="A39" s="14">
        <v>45216</v>
      </c>
      <c r="B39" s="13" t="s">
        <v>94</v>
      </c>
      <c r="C39" s="13" t="s">
        <v>109</v>
      </c>
      <c r="D39" s="13" t="s">
        <v>106</v>
      </c>
      <c r="E39" s="13" t="s">
        <v>113</v>
      </c>
      <c r="F39" s="13"/>
      <c r="G39" s="13">
        <v>24.68</v>
      </c>
      <c r="H39" s="13">
        <v>6940.21</v>
      </c>
      <c r="I39" s="13"/>
      <c r="J39" s="13"/>
      <c r="K39" s="13"/>
      <c r="L39" s="13">
        <v>20.57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36">
        <v>4.1100000000000003</v>
      </c>
      <c r="AI39" s="27">
        <v>24.68</v>
      </c>
      <c r="AJ39" s="13"/>
      <c r="AK39" s="48"/>
      <c r="AL39" s="13"/>
      <c r="AM39" s="13"/>
      <c r="AN39" s="13"/>
    </row>
    <row r="40" spans="1:40" x14ac:dyDescent="0.3">
      <c r="A40" s="14">
        <v>45230</v>
      </c>
      <c r="B40" s="13" t="s">
        <v>94</v>
      </c>
      <c r="C40" s="13" t="s">
        <v>114</v>
      </c>
      <c r="D40" s="13" t="s">
        <v>102</v>
      </c>
      <c r="E40" s="13" t="s">
        <v>131</v>
      </c>
      <c r="F40" s="13"/>
      <c r="G40" s="13">
        <v>20.41</v>
      </c>
      <c r="H40" s="13">
        <v>6919.8</v>
      </c>
      <c r="I40" s="13"/>
      <c r="J40" s="13">
        <v>20.41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36"/>
      <c r="AI40" s="27">
        <v>20.41</v>
      </c>
      <c r="AJ40" s="13"/>
      <c r="AK40" s="48"/>
      <c r="AL40" s="13"/>
      <c r="AM40" s="13"/>
      <c r="AN40" s="13"/>
    </row>
    <row r="41" spans="1:40" x14ac:dyDescent="0.3">
      <c r="A41" s="14">
        <v>45233</v>
      </c>
      <c r="B41" s="13" t="s">
        <v>94</v>
      </c>
      <c r="C41" s="13" t="s">
        <v>117</v>
      </c>
      <c r="D41" s="13" t="s">
        <v>116</v>
      </c>
      <c r="E41" s="13" t="s">
        <v>113</v>
      </c>
      <c r="F41" s="13"/>
      <c r="G41" s="13">
        <v>26.99</v>
      </c>
      <c r="H41" s="13">
        <v>6892.81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>
        <v>22.49</v>
      </c>
      <c r="AH41" s="36">
        <v>4.5</v>
      </c>
      <c r="AI41" s="27">
        <v>26.99</v>
      </c>
      <c r="AJ41" s="13"/>
      <c r="AK41" s="48"/>
      <c r="AL41" s="13"/>
      <c r="AM41" s="13"/>
      <c r="AN41" s="13"/>
    </row>
    <row r="42" spans="1:40" x14ac:dyDescent="0.3">
      <c r="A42" s="14">
        <v>45233</v>
      </c>
      <c r="B42" s="13" t="s">
        <v>94</v>
      </c>
      <c r="C42" s="13" t="s">
        <v>84</v>
      </c>
      <c r="D42" s="13" t="s">
        <v>115</v>
      </c>
      <c r="E42" s="13" t="s">
        <v>104</v>
      </c>
      <c r="F42" s="13"/>
      <c r="G42" s="13">
        <v>37.99</v>
      </c>
      <c r="H42" s="13">
        <v>6854.82</v>
      </c>
      <c r="I42" s="13"/>
      <c r="J42" s="13"/>
      <c r="K42" s="13"/>
      <c r="L42" s="13"/>
      <c r="M42" s="13"/>
      <c r="N42" s="13"/>
      <c r="O42" s="13"/>
      <c r="P42" s="13"/>
      <c r="Q42" s="13"/>
      <c r="R42" s="13">
        <v>37.99</v>
      </c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36"/>
      <c r="AI42" s="27">
        <v>37.99</v>
      </c>
      <c r="AJ42" s="13"/>
      <c r="AK42" s="48"/>
      <c r="AL42" s="13"/>
      <c r="AM42" s="13"/>
      <c r="AN42" s="13"/>
    </row>
    <row r="43" spans="1:40" x14ac:dyDescent="0.3">
      <c r="A43" s="14">
        <v>45239</v>
      </c>
      <c r="B43" s="13" t="s">
        <v>118</v>
      </c>
      <c r="C43" s="13" t="s">
        <v>119</v>
      </c>
      <c r="D43" s="13" t="s">
        <v>120</v>
      </c>
      <c r="E43" s="13" t="s">
        <v>131</v>
      </c>
      <c r="F43" s="13"/>
      <c r="G43" s="13">
        <v>35</v>
      </c>
      <c r="H43" s="13">
        <v>6819.82</v>
      </c>
      <c r="I43" s="13"/>
      <c r="J43" s="13"/>
      <c r="K43" s="13"/>
      <c r="L43" s="13"/>
      <c r="M43" s="13"/>
      <c r="N43" s="13"/>
      <c r="O43" s="13"/>
      <c r="P43" s="13">
        <v>35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36"/>
      <c r="AI43" s="27">
        <v>35</v>
      </c>
      <c r="AJ43" s="13"/>
      <c r="AK43" s="48"/>
      <c r="AL43" s="13"/>
      <c r="AM43" s="13"/>
      <c r="AN43" s="13"/>
    </row>
    <row r="44" spans="1:40" x14ac:dyDescent="0.3">
      <c r="A44" s="14">
        <v>45253</v>
      </c>
      <c r="B44" s="13" t="s">
        <v>94</v>
      </c>
      <c r="C44" s="13" t="s">
        <v>23</v>
      </c>
      <c r="D44" s="13" t="s">
        <v>23</v>
      </c>
      <c r="E44" s="13" t="s">
        <v>131</v>
      </c>
      <c r="F44" s="13"/>
      <c r="G44" s="13">
        <v>553.30999999999995</v>
      </c>
      <c r="H44" s="13">
        <v>6266.51</v>
      </c>
      <c r="I44" s="13">
        <v>553.30999999999995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36"/>
      <c r="AI44" s="27">
        <v>553.30999999999995</v>
      </c>
      <c r="AJ44" s="13"/>
      <c r="AK44" s="48"/>
      <c r="AL44" s="13"/>
      <c r="AM44" s="13"/>
      <c r="AN44" s="13"/>
    </row>
    <row r="45" spans="1:40" x14ac:dyDescent="0.3">
      <c r="A45" s="14">
        <v>45253</v>
      </c>
      <c r="B45" s="13" t="s">
        <v>94</v>
      </c>
      <c r="C45" s="13" t="s">
        <v>88</v>
      </c>
      <c r="D45" s="13" t="s">
        <v>83</v>
      </c>
      <c r="E45" s="13" t="s">
        <v>131</v>
      </c>
      <c r="F45" s="13"/>
      <c r="G45" s="13">
        <v>20.399999999999999</v>
      </c>
      <c r="H45" s="28">
        <v>6246.11</v>
      </c>
      <c r="I45" s="13"/>
      <c r="J45" s="13">
        <v>20.399999999999999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36"/>
      <c r="AI45" s="27">
        <v>20.399999999999999</v>
      </c>
      <c r="AJ45" s="13"/>
      <c r="AK45" s="48"/>
      <c r="AL45" s="13"/>
      <c r="AM45" s="13"/>
      <c r="AN45" s="13"/>
    </row>
    <row r="46" spans="1:40" x14ac:dyDescent="0.3">
      <c r="A46" s="14">
        <v>45264</v>
      </c>
      <c r="B46" s="13" t="s">
        <v>94</v>
      </c>
      <c r="C46" s="13" t="s">
        <v>67</v>
      </c>
      <c r="D46" s="13" t="s">
        <v>125</v>
      </c>
      <c r="E46" s="13" t="s">
        <v>131</v>
      </c>
      <c r="F46" s="13"/>
      <c r="G46" s="13">
        <v>6.2</v>
      </c>
      <c r="H46" s="13">
        <v>6239.91</v>
      </c>
      <c r="I46" s="13"/>
      <c r="J46" s="13"/>
      <c r="K46" s="13">
        <v>6.2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36"/>
      <c r="AI46" s="27">
        <v>6.2</v>
      </c>
      <c r="AJ46" s="13"/>
      <c r="AK46" s="48"/>
      <c r="AL46" s="13"/>
      <c r="AM46" s="13"/>
      <c r="AN46" s="13"/>
    </row>
    <row r="47" spans="1:40" x14ac:dyDescent="0.3">
      <c r="A47" s="14">
        <v>45273</v>
      </c>
      <c r="B47" s="13" t="s">
        <v>94</v>
      </c>
      <c r="C47" s="13" t="s">
        <v>50</v>
      </c>
      <c r="D47" s="13" t="s">
        <v>126</v>
      </c>
      <c r="E47" s="13" t="s">
        <v>130</v>
      </c>
      <c r="F47" s="13"/>
      <c r="G47" s="13">
        <v>35</v>
      </c>
      <c r="H47" s="13">
        <v>6204.91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>
        <v>35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37"/>
      <c r="AI47" s="27">
        <v>35</v>
      </c>
      <c r="AJ47" s="13"/>
      <c r="AK47" s="48"/>
      <c r="AL47" s="13"/>
      <c r="AM47" s="13"/>
      <c r="AN47" s="13"/>
    </row>
    <row r="48" spans="1:40" x14ac:dyDescent="0.3">
      <c r="A48" s="14">
        <v>45273</v>
      </c>
      <c r="B48" s="13" t="s">
        <v>94</v>
      </c>
      <c r="C48" s="13" t="s">
        <v>127</v>
      </c>
      <c r="D48" s="13" t="s">
        <v>128</v>
      </c>
      <c r="E48" s="13" t="s">
        <v>130</v>
      </c>
      <c r="F48" s="13"/>
      <c r="G48" s="13">
        <v>72.680000000000007</v>
      </c>
      <c r="H48" s="13">
        <v>6132.23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>
        <v>72.680000000000007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7">
        <v>72.680000000000007</v>
      </c>
      <c r="AJ48" s="13"/>
      <c r="AK48" s="48"/>
      <c r="AL48" s="13"/>
      <c r="AM48" s="13"/>
      <c r="AN48" s="13"/>
    </row>
    <row r="49" spans="1:40" x14ac:dyDescent="0.3">
      <c r="A49" s="14">
        <v>45273</v>
      </c>
      <c r="B49" s="13" t="s">
        <v>94</v>
      </c>
      <c r="C49" s="13" t="s">
        <v>127</v>
      </c>
      <c r="D49" s="13" t="s">
        <v>129</v>
      </c>
      <c r="E49" s="13" t="s">
        <v>130</v>
      </c>
      <c r="F49" s="13"/>
      <c r="G49" s="13">
        <v>13.99</v>
      </c>
      <c r="H49" s="13">
        <v>6118.24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>
        <v>13.99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7">
        <v>13.99</v>
      </c>
      <c r="AJ49" s="13"/>
      <c r="AK49" s="48"/>
      <c r="AL49" s="13"/>
      <c r="AM49" s="13"/>
      <c r="AN49" s="13"/>
    </row>
    <row r="50" spans="1:40" x14ac:dyDescent="0.3">
      <c r="A50" s="14">
        <v>45295</v>
      </c>
      <c r="B50" s="13" t="s">
        <v>94</v>
      </c>
      <c r="C50" s="13" t="s">
        <v>88</v>
      </c>
      <c r="D50" s="13" t="s">
        <v>83</v>
      </c>
      <c r="E50" s="13" t="s">
        <v>146</v>
      </c>
      <c r="F50" s="13"/>
      <c r="G50" s="13">
        <v>20.41</v>
      </c>
      <c r="H50" s="13">
        <v>6097.83</v>
      </c>
      <c r="I50" s="13"/>
      <c r="J50" s="13">
        <v>20.41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27">
        <v>20.41</v>
      </c>
      <c r="AJ50" s="13"/>
      <c r="AK50" s="48"/>
      <c r="AL50" s="13"/>
      <c r="AM50" s="13"/>
      <c r="AN50" s="13"/>
    </row>
    <row r="51" spans="1:40" x14ac:dyDescent="0.3">
      <c r="A51" s="14">
        <v>45299</v>
      </c>
      <c r="B51" s="13" t="s">
        <v>94</v>
      </c>
      <c r="C51" s="13" t="s">
        <v>88</v>
      </c>
      <c r="D51" s="13" t="s">
        <v>83</v>
      </c>
      <c r="E51" s="13" t="s">
        <v>146</v>
      </c>
      <c r="F51" s="13"/>
      <c r="G51" s="13">
        <v>35.57</v>
      </c>
      <c r="H51" s="13">
        <v>6062.26</v>
      </c>
      <c r="I51" s="13"/>
      <c r="J51" s="13">
        <v>35.57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27">
        <v>35.57</v>
      </c>
      <c r="AJ51" s="13"/>
      <c r="AK51" s="48"/>
      <c r="AL51" s="13"/>
      <c r="AM51" s="13"/>
      <c r="AN51" s="13"/>
    </row>
    <row r="52" spans="1:40" x14ac:dyDescent="0.3">
      <c r="A52" s="14">
        <v>45317</v>
      </c>
      <c r="B52" s="13" t="s">
        <v>94</v>
      </c>
      <c r="C52" s="13" t="s">
        <v>109</v>
      </c>
      <c r="D52" s="13" t="s">
        <v>23</v>
      </c>
      <c r="E52" s="13" t="s">
        <v>146</v>
      </c>
      <c r="F52" s="13"/>
      <c r="G52" s="13">
        <v>647.54</v>
      </c>
      <c r="H52" s="28">
        <v>5414.72</v>
      </c>
      <c r="I52" s="13">
        <v>647.54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27">
        <v>647.54</v>
      </c>
      <c r="AJ52" s="13"/>
      <c r="AK52" s="48"/>
      <c r="AL52" s="13"/>
      <c r="AM52" s="13"/>
      <c r="AN52" s="13"/>
    </row>
    <row r="53" spans="1:40" x14ac:dyDescent="0.3">
      <c r="A53" s="14" t="s">
        <v>133</v>
      </c>
      <c r="B53" s="13"/>
      <c r="C53" s="13" t="s">
        <v>134</v>
      </c>
      <c r="D53" s="13"/>
      <c r="E53" s="13"/>
      <c r="F53" s="13"/>
      <c r="G53" s="13"/>
      <c r="H53" s="13"/>
      <c r="I53" s="13">
        <v>125.27</v>
      </c>
      <c r="J53" s="13">
        <v>-125.27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27"/>
      <c r="AJ53" s="13"/>
      <c r="AK53" s="48"/>
      <c r="AL53" s="13"/>
      <c r="AM53" s="13"/>
      <c r="AN53" s="13"/>
    </row>
    <row r="54" spans="1:40" x14ac:dyDescent="0.3">
      <c r="A54" s="14">
        <v>45327</v>
      </c>
      <c r="B54" s="13" t="s">
        <v>94</v>
      </c>
      <c r="C54" s="13" t="s">
        <v>67</v>
      </c>
      <c r="D54" s="13" t="s">
        <v>125</v>
      </c>
      <c r="E54" s="13"/>
      <c r="F54" s="13"/>
      <c r="G54" s="13">
        <v>120</v>
      </c>
      <c r="H54" s="13">
        <v>5294.72</v>
      </c>
      <c r="I54" s="13"/>
      <c r="J54" s="13"/>
      <c r="K54" s="13">
        <v>120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27">
        <v>120</v>
      </c>
      <c r="AJ54" s="13"/>
      <c r="AK54" s="48"/>
      <c r="AL54" s="13"/>
      <c r="AM54" s="13"/>
      <c r="AN54" s="13"/>
    </row>
    <row r="55" spans="1:40" x14ac:dyDescent="0.3">
      <c r="A55" s="14">
        <v>45335</v>
      </c>
      <c r="B55" s="13" t="s">
        <v>94</v>
      </c>
      <c r="C55" s="13" t="s">
        <v>109</v>
      </c>
      <c r="D55" s="13" t="s">
        <v>143</v>
      </c>
      <c r="E55" s="13" t="s">
        <v>145</v>
      </c>
      <c r="F55" s="13"/>
      <c r="G55" s="13">
        <v>81.010000000000005</v>
      </c>
      <c r="H55" s="13">
        <v>5213.71</v>
      </c>
      <c r="I55" s="13"/>
      <c r="J55" s="13"/>
      <c r="K55" s="13"/>
      <c r="L55" s="13"/>
      <c r="M55" s="13">
        <v>20.28</v>
      </c>
      <c r="N55" s="13"/>
      <c r="O55" s="13"/>
      <c r="P55" s="13"/>
      <c r="Q55" s="13"/>
      <c r="R55" s="13"/>
      <c r="S55" s="13"/>
      <c r="T55" s="13"/>
      <c r="U55" s="13"/>
      <c r="V55" s="13">
        <v>47.13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>
        <v>13.61</v>
      </c>
      <c r="AI55" s="27">
        <v>81.010000000000005</v>
      </c>
      <c r="AJ55" s="13"/>
      <c r="AK55" s="48"/>
      <c r="AL55" s="13"/>
      <c r="AM55" s="13"/>
      <c r="AN55" s="13"/>
    </row>
    <row r="56" spans="1:40" x14ac:dyDescent="0.3">
      <c r="A56" s="14">
        <v>45356</v>
      </c>
      <c r="B56" s="13" t="s">
        <v>94</v>
      </c>
      <c r="C56" s="13" t="s">
        <v>156</v>
      </c>
      <c r="D56" s="13" t="s">
        <v>139</v>
      </c>
      <c r="E56" s="13"/>
      <c r="F56" s="13">
        <v>3400</v>
      </c>
      <c r="G56" s="13"/>
      <c r="H56" s="13">
        <v>8613.7099999999991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27"/>
      <c r="AJ56" s="13"/>
      <c r="AK56" s="48"/>
      <c r="AL56" s="13"/>
      <c r="AM56" s="13">
        <v>3400</v>
      </c>
      <c r="AN56" s="13">
        <v>3400</v>
      </c>
    </row>
    <row r="57" spans="1:40" x14ac:dyDescent="0.3">
      <c r="A57" s="14">
        <v>45378</v>
      </c>
      <c r="B57" s="13" t="s">
        <v>94</v>
      </c>
      <c r="C57" s="13" t="s">
        <v>140</v>
      </c>
      <c r="D57" s="13" t="s">
        <v>141</v>
      </c>
      <c r="E57" s="13"/>
      <c r="F57" s="13"/>
      <c r="G57" s="13">
        <v>4089</v>
      </c>
      <c r="H57" s="13">
        <v>4524.71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>
        <v>3400</v>
      </c>
      <c r="AF57" s="13"/>
      <c r="AG57" s="13"/>
      <c r="AH57" s="13">
        <v>689</v>
      </c>
      <c r="AI57" s="27">
        <v>4089</v>
      </c>
      <c r="AJ57" s="13"/>
      <c r="AK57" s="48"/>
      <c r="AL57" s="13"/>
      <c r="AM57" s="13"/>
      <c r="AN57" s="13"/>
    </row>
    <row r="58" spans="1:40" x14ac:dyDescent="0.3">
      <c r="A58" s="14">
        <v>45379</v>
      </c>
      <c r="B58" s="13" t="s">
        <v>94</v>
      </c>
      <c r="C58" s="13" t="s">
        <v>109</v>
      </c>
      <c r="D58" s="13" t="s">
        <v>23</v>
      </c>
      <c r="E58" s="13"/>
      <c r="F58" s="13"/>
      <c r="G58" s="13">
        <v>575.91999999999996</v>
      </c>
      <c r="H58" s="13">
        <v>3948.79</v>
      </c>
      <c r="I58" s="13">
        <v>575.91999999999996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7">
        <v>575.91999999999996</v>
      </c>
      <c r="AJ58" s="13"/>
      <c r="AK58" s="48"/>
      <c r="AL58" s="13"/>
      <c r="AM58" s="13"/>
      <c r="AN58" s="13"/>
    </row>
    <row r="59" spans="1:40" x14ac:dyDescent="0.3">
      <c r="A59" s="14">
        <v>45379</v>
      </c>
      <c r="B59" s="13" t="s">
        <v>94</v>
      </c>
      <c r="C59" s="13" t="s">
        <v>114</v>
      </c>
      <c r="D59" s="13" t="s">
        <v>102</v>
      </c>
      <c r="E59" s="13"/>
      <c r="F59" s="13"/>
      <c r="G59" s="13">
        <v>43.84</v>
      </c>
      <c r="H59" s="28">
        <v>3904.95</v>
      </c>
      <c r="I59" s="13">
        <v>25.05</v>
      </c>
      <c r="J59" s="13">
        <v>18.79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27">
        <v>43.84</v>
      </c>
      <c r="AJ59" s="13"/>
      <c r="AK59" s="48"/>
      <c r="AL59" s="13"/>
      <c r="AM59" s="13"/>
      <c r="AN59" s="13"/>
    </row>
    <row r="60" spans="1:40" x14ac:dyDescent="0.3">
      <c r="A60" s="28" t="s">
        <v>64</v>
      </c>
      <c r="B60" s="13"/>
      <c r="C60" s="13"/>
      <c r="D60" s="13"/>
      <c r="E60" s="13"/>
      <c r="F60" s="13">
        <f>SUM(F10:F59)</f>
        <v>9639.82</v>
      </c>
      <c r="G60" s="13">
        <f>SUM(G10:G59)</f>
        <v>10347.909999999998</v>
      </c>
      <c r="H60" s="13"/>
      <c r="I60" s="28">
        <f t="shared" ref="I60:Z60" si="0">SUM(I10:I59)</f>
        <v>3605.6200000000003</v>
      </c>
      <c r="J60" s="28">
        <f>SUM(J10:J59)</f>
        <v>112.74000000000001</v>
      </c>
      <c r="K60" s="28">
        <f t="shared" si="0"/>
        <v>126.2</v>
      </c>
      <c r="L60" s="28">
        <f t="shared" si="0"/>
        <v>36.769999999999996</v>
      </c>
      <c r="M60" s="28">
        <f t="shared" si="0"/>
        <v>50.78</v>
      </c>
      <c r="N60" s="28">
        <f t="shared" si="0"/>
        <v>70.400000000000006</v>
      </c>
      <c r="O60" s="74">
        <f t="shared" si="0"/>
        <v>180</v>
      </c>
      <c r="P60" s="27">
        <f t="shared" si="0"/>
        <v>35</v>
      </c>
      <c r="Q60" s="28">
        <f t="shared" si="0"/>
        <v>87.77</v>
      </c>
      <c r="R60" s="28">
        <f t="shared" si="0"/>
        <v>122.94</v>
      </c>
      <c r="S60" s="28">
        <f t="shared" si="0"/>
        <v>277.68</v>
      </c>
      <c r="T60" s="28">
        <f t="shared" si="0"/>
        <v>192.07</v>
      </c>
      <c r="U60" s="13">
        <f t="shared" si="0"/>
        <v>13.99</v>
      </c>
      <c r="V60" s="28">
        <v>212.12</v>
      </c>
      <c r="W60" s="28">
        <f t="shared" si="0"/>
        <v>162</v>
      </c>
      <c r="X60" s="28">
        <f t="shared" si="0"/>
        <v>71.25</v>
      </c>
      <c r="Y60" s="28">
        <f t="shared" si="0"/>
        <v>300</v>
      </c>
      <c r="Z60" s="28">
        <f t="shared" si="0"/>
        <v>0</v>
      </c>
      <c r="AA60" s="28">
        <f t="shared" ref="AA60:AD60" si="1">SUM(AA10:AA49)</f>
        <v>0</v>
      </c>
      <c r="AB60" s="28">
        <f t="shared" si="1"/>
        <v>100</v>
      </c>
      <c r="AC60" s="13">
        <f>SUM(AC10:AC59)</f>
        <v>211.8</v>
      </c>
      <c r="AD60" s="13">
        <f t="shared" si="1"/>
        <v>0</v>
      </c>
      <c r="AE60" s="13">
        <v>3400</v>
      </c>
      <c r="AF60" s="13"/>
      <c r="AG60" s="28">
        <f>SUM(AG10:AG49)</f>
        <v>134.48000000000002</v>
      </c>
      <c r="AH60" s="74">
        <f>SUM(AH10:AH59)</f>
        <v>844.3</v>
      </c>
      <c r="AI60" s="13">
        <f>SUM(I60:AH60)</f>
        <v>10347.91</v>
      </c>
      <c r="AJ60" s="13">
        <f>SUM(AJ10:AJ49)</f>
        <v>6000</v>
      </c>
      <c r="AK60" s="48">
        <f>SUM(AK10:AK49)</f>
        <v>239.82</v>
      </c>
      <c r="AL60" s="13"/>
      <c r="AM60" s="13">
        <v>3400</v>
      </c>
      <c r="AN60" s="13">
        <f>SUM(AN10:AN59)</f>
        <v>9639.82</v>
      </c>
    </row>
    <row r="61" spans="1:40" x14ac:dyDescent="0.3">
      <c r="A61" s="70" t="s">
        <v>40</v>
      </c>
      <c r="B61" s="67"/>
      <c r="C61" s="67"/>
      <c r="D61" s="67"/>
      <c r="E61" s="67"/>
      <c r="F61" s="67"/>
      <c r="G61" s="67"/>
      <c r="H61" s="70"/>
      <c r="I61" s="67">
        <f>I7-I60</f>
        <v>-38.680000000000291</v>
      </c>
      <c r="J61" s="67">
        <f>J7-J60</f>
        <v>-5.730000000000004</v>
      </c>
      <c r="K61" s="67">
        <f>K7-K60</f>
        <v>-126.2</v>
      </c>
      <c r="L61" s="67">
        <f t="shared" ref="L61:AD61" si="2">L7-L60</f>
        <v>22.790000000000006</v>
      </c>
      <c r="M61" s="67">
        <f t="shared" si="2"/>
        <v>-20.78</v>
      </c>
      <c r="N61" s="67">
        <f t="shared" si="2"/>
        <v>56.319999999999993</v>
      </c>
      <c r="O61" s="67">
        <f t="shared" si="2"/>
        <v>14.430000000000007</v>
      </c>
      <c r="P61" s="67">
        <f t="shared" si="2"/>
        <v>3.8900000000000006</v>
      </c>
      <c r="Q61" s="67">
        <f t="shared" si="2"/>
        <v>2.0000000000010232E-2</v>
      </c>
      <c r="R61" s="67">
        <f t="shared" si="2"/>
        <v>-122.94</v>
      </c>
      <c r="S61" s="67">
        <f t="shared" si="2"/>
        <v>222.32</v>
      </c>
      <c r="T61" s="67">
        <f t="shared" si="2"/>
        <v>19.840000000000003</v>
      </c>
      <c r="U61" s="67">
        <f t="shared" si="2"/>
        <v>-3.99</v>
      </c>
      <c r="V61" s="67">
        <f t="shared" si="2"/>
        <v>6.5199999999999818</v>
      </c>
      <c r="W61" s="67">
        <f t="shared" si="2"/>
        <v>38</v>
      </c>
      <c r="X61" s="67">
        <f t="shared" si="2"/>
        <v>-1.25</v>
      </c>
      <c r="Y61" s="67">
        <f t="shared" si="2"/>
        <v>60</v>
      </c>
      <c r="Z61" s="67">
        <f t="shared" si="2"/>
        <v>100</v>
      </c>
      <c r="AA61" s="67">
        <f t="shared" si="2"/>
        <v>250</v>
      </c>
      <c r="AB61" s="67">
        <f t="shared" si="2"/>
        <v>20</v>
      </c>
      <c r="AC61" s="67">
        <f t="shared" si="2"/>
        <v>-211.8</v>
      </c>
      <c r="AD61" s="67">
        <f t="shared" si="2"/>
        <v>0</v>
      </c>
      <c r="AE61" s="67"/>
      <c r="AF61" s="67">
        <v>45</v>
      </c>
      <c r="AG61" s="67">
        <f>AG7-AG60</f>
        <v>-29.480000000000018</v>
      </c>
      <c r="AH61" s="67"/>
      <c r="AI61" s="67">
        <f>AI7-AI60</f>
        <v>-3946.0199999999995</v>
      </c>
      <c r="AJ61" s="67">
        <f>AJ7-AJ60</f>
        <v>0</v>
      </c>
      <c r="AK61" s="72">
        <f>AK60-AK7</f>
        <v>-10.180000000000007</v>
      </c>
      <c r="AL61" s="67"/>
      <c r="AM61" s="67">
        <f>AM60-AM7</f>
        <v>3400</v>
      </c>
      <c r="AN61" s="67">
        <f>AN60-AN7</f>
        <v>3389.8199999999997</v>
      </c>
    </row>
    <row r="64" spans="1:40" x14ac:dyDescent="0.3">
      <c r="A64" s="54" t="s">
        <v>46</v>
      </c>
      <c r="B64" s="16"/>
      <c r="C64" s="78" t="s">
        <v>147</v>
      </c>
      <c r="D64" s="64"/>
      <c r="E64" s="56" t="s">
        <v>47</v>
      </c>
      <c r="F64" s="57"/>
      <c r="G64" s="57"/>
      <c r="H64" s="16"/>
      <c r="I64" s="63"/>
    </row>
    <row r="65" spans="1:9" x14ac:dyDescent="0.3">
      <c r="A65" s="17"/>
      <c r="B65" s="17"/>
      <c r="C65" s="17"/>
      <c r="D65" s="63"/>
      <c r="E65" s="58"/>
      <c r="F65" s="58"/>
      <c r="G65" s="58"/>
      <c r="H65" s="17"/>
      <c r="I65" s="63"/>
    </row>
    <row r="66" spans="1:9" ht="18" x14ac:dyDescent="0.35">
      <c r="A66" s="18" t="s">
        <v>148</v>
      </c>
      <c r="B66" s="17"/>
      <c r="C66" s="19">
        <v>5414.72</v>
      </c>
      <c r="D66" s="64"/>
      <c r="E66" s="59" t="s">
        <v>9</v>
      </c>
      <c r="F66" s="58"/>
      <c r="G66" s="60">
        <v>3904.95</v>
      </c>
      <c r="H66" s="17"/>
      <c r="I66" s="63"/>
    </row>
    <row r="67" spans="1:9" x14ac:dyDescent="0.3">
      <c r="A67" s="17"/>
      <c r="B67" s="17"/>
      <c r="C67" s="17"/>
      <c r="D67" s="63"/>
      <c r="E67" s="58"/>
      <c r="F67" s="58"/>
      <c r="G67" s="58"/>
      <c r="H67" s="17"/>
      <c r="I67" s="63"/>
    </row>
    <row r="68" spans="1:9" ht="18" x14ac:dyDescent="0.35">
      <c r="A68" s="20" t="s">
        <v>22</v>
      </c>
      <c r="B68" s="21"/>
      <c r="C68" s="23"/>
      <c r="D68" s="64"/>
      <c r="E68" s="61" t="s">
        <v>24</v>
      </c>
      <c r="F68" s="61"/>
      <c r="G68" s="61"/>
      <c r="H68" s="21"/>
      <c r="I68" s="63"/>
    </row>
    <row r="69" spans="1:9" x14ac:dyDescent="0.3">
      <c r="A69" s="22" t="s">
        <v>21</v>
      </c>
      <c r="B69" s="21"/>
      <c r="C69" s="23"/>
      <c r="D69" s="64"/>
      <c r="E69" s="61" t="s">
        <v>25</v>
      </c>
      <c r="F69" s="61"/>
      <c r="G69" s="61">
        <v>1088.2</v>
      </c>
      <c r="H69" s="79" t="s">
        <v>105</v>
      </c>
      <c r="I69" s="63"/>
    </row>
    <row r="70" spans="1:9" x14ac:dyDescent="0.3">
      <c r="A70" s="21" t="s">
        <v>149</v>
      </c>
      <c r="B70" s="21"/>
      <c r="C70" s="21">
        <v>3400</v>
      </c>
      <c r="D70" s="64"/>
      <c r="E70" s="61" t="s">
        <v>26</v>
      </c>
      <c r="F70" s="61"/>
      <c r="G70" s="61">
        <v>100</v>
      </c>
      <c r="H70" s="21"/>
      <c r="I70" s="63"/>
    </row>
    <row r="71" spans="1:9" x14ac:dyDescent="0.3">
      <c r="A71" s="23" t="s">
        <v>61</v>
      </c>
      <c r="B71" s="21"/>
      <c r="C71" s="23"/>
      <c r="D71" s="63"/>
      <c r="E71" s="61" t="s">
        <v>42</v>
      </c>
      <c r="F71" s="62"/>
      <c r="G71" s="61">
        <v>127.06</v>
      </c>
      <c r="H71" s="62" t="s">
        <v>123</v>
      </c>
      <c r="I71" s="63"/>
    </row>
    <row r="72" spans="1:9" x14ac:dyDescent="0.3">
      <c r="A72" s="23" t="s">
        <v>9</v>
      </c>
      <c r="B72" s="21"/>
      <c r="C72" s="23">
        <v>8814.7199999999993</v>
      </c>
      <c r="D72" s="64"/>
      <c r="E72" s="61" t="s">
        <v>91</v>
      </c>
      <c r="F72" s="62"/>
      <c r="G72" s="61">
        <v>45</v>
      </c>
      <c r="H72" s="79" t="s">
        <v>93</v>
      </c>
      <c r="I72" s="63"/>
    </row>
    <row r="73" spans="1:9" x14ac:dyDescent="0.3">
      <c r="A73" s="24"/>
      <c r="B73" s="24"/>
      <c r="C73" s="24"/>
      <c r="D73" s="63"/>
      <c r="E73" s="61" t="s">
        <v>65</v>
      </c>
      <c r="F73" s="62"/>
      <c r="G73" s="61">
        <f>SUM(G69:G72)</f>
        <v>1360.26</v>
      </c>
      <c r="H73" s="21"/>
      <c r="I73" s="63"/>
    </row>
    <row r="74" spans="1:9" ht="18" x14ac:dyDescent="0.35">
      <c r="A74" s="25" t="s">
        <v>8</v>
      </c>
      <c r="B74" s="24"/>
      <c r="C74" s="26"/>
      <c r="D74" s="64"/>
      <c r="E74" s="75"/>
      <c r="F74" s="76"/>
      <c r="G74" s="76"/>
      <c r="H74" s="77"/>
      <c r="I74" s="63"/>
    </row>
    <row r="75" spans="1:9" ht="24.6" x14ac:dyDescent="0.3">
      <c r="A75" s="26" t="s">
        <v>23</v>
      </c>
      <c r="B75" s="24"/>
      <c r="C75" s="24">
        <v>575.91999999999996</v>
      </c>
      <c r="D75" s="63"/>
      <c r="E75" s="75" t="s">
        <v>138</v>
      </c>
      <c r="F75" s="75" t="s">
        <v>153</v>
      </c>
      <c r="G75" s="75">
        <v>142.97999999999999</v>
      </c>
      <c r="H75" s="77"/>
      <c r="I75" s="63"/>
    </row>
    <row r="76" spans="1:9" x14ac:dyDescent="0.3">
      <c r="A76" s="26" t="s">
        <v>136</v>
      </c>
      <c r="B76" s="24"/>
      <c r="C76" s="24">
        <v>43.84</v>
      </c>
      <c r="D76" s="64"/>
      <c r="E76" s="75"/>
      <c r="F76" s="76"/>
      <c r="G76" s="75"/>
      <c r="H76" s="77"/>
      <c r="I76" s="63"/>
    </row>
    <row r="77" spans="1:9" x14ac:dyDescent="0.3">
      <c r="A77" s="26"/>
      <c r="B77" s="24"/>
      <c r="C77" s="24"/>
      <c r="D77" s="64"/>
      <c r="E77" s="75"/>
      <c r="F77" s="76"/>
      <c r="G77" s="75"/>
      <c r="H77" s="77"/>
      <c r="I77" s="63"/>
    </row>
    <row r="78" spans="1:9" x14ac:dyDescent="0.3">
      <c r="A78" s="26" t="s">
        <v>150</v>
      </c>
      <c r="B78" s="24"/>
      <c r="C78" s="24">
        <v>81.010000000000005</v>
      </c>
      <c r="D78" s="64"/>
      <c r="E78" s="75"/>
      <c r="F78" s="76"/>
      <c r="G78" s="75"/>
      <c r="H78" s="77"/>
      <c r="I78" s="63"/>
    </row>
    <row r="79" spans="1:9" x14ac:dyDescent="0.3">
      <c r="A79" s="26" t="s">
        <v>137</v>
      </c>
      <c r="B79" s="24"/>
      <c r="C79" s="24">
        <v>120</v>
      </c>
      <c r="D79" s="64"/>
      <c r="E79" s="75"/>
      <c r="F79" s="76"/>
      <c r="G79" s="75"/>
      <c r="H79" s="55"/>
      <c r="I79" s="63"/>
    </row>
    <row r="80" spans="1:9" x14ac:dyDescent="0.3">
      <c r="A80" s="26" t="s">
        <v>151</v>
      </c>
      <c r="B80" s="24"/>
      <c r="C80" s="24">
        <v>4089</v>
      </c>
      <c r="D80" s="64"/>
      <c r="E80" s="75"/>
      <c r="F80" s="76"/>
      <c r="G80" s="75"/>
      <c r="H80" s="77"/>
      <c r="I80" s="63"/>
    </row>
    <row r="81" spans="1:9" ht="24.6" x14ac:dyDescent="0.3">
      <c r="A81" s="26" t="s">
        <v>60</v>
      </c>
      <c r="B81" s="24"/>
      <c r="C81" s="26">
        <f>SUM(C75:C80)</f>
        <v>4909.7700000000004</v>
      </c>
      <c r="D81" s="63"/>
      <c r="E81" s="76" t="s">
        <v>155</v>
      </c>
      <c r="F81" s="76"/>
      <c r="G81" s="75">
        <v>2401.71</v>
      </c>
      <c r="H81" s="77"/>
      <c r="I81" s="63"/>
    </row>
    <row r="82" spans="1:9" x14ac:dyDescent="0.3">
      <c r="A82" s="17"/>
      <c r="B82" s="17"/>
      <c r="C82" s="17"/>
      <c r="D82" s="63"/>
      <c r="E82" s="59" t="s">
        <v>154</v>
      </c>
      <c r="F82" s="76"/>
      <c r="G82" s="76"/>
      <c r="H82" s="77"/>
      <c r="I82" s="63"/>
    </row>
    <row r="83" spans="1:9" ht="18" x14ac:dyDescent="0.35">
      <c r="A83" s="18" t="s">
        <v>152</v>
      </c>
      <c r="B83" s="17"/>
      <c r="C83" s="19">
        <f>(C72-C81)</f>
        <v>3904.9499999999989</v>
      </c>
      <c r="D83" s="64"/>
      <c r="E83" s="59" t="s">
        <v>9</v>
      </c>
      <c r="F83" s="58"/>
      <c r="G83" s="59">
        <f>SUM(G73:G81)</f>
        <v>3904.95</v>
      </c>
      <c r="H83" s="17"/>
      <c r="I83" s="63"/>
    </row>
    <row r="84" spans="1:9" x14ac:dyDescent="0.3">
      <c r="D84" s="64"/>
      <c r="F84" s="58"/>
      <c r="G84" s="59"/>
      <c r="H84" s="17"/>
      <c r="I84" s="63"/>
    </row>
  </sheetData>
  <phoneticPr fontId="4" type="noConversion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Martin</dc:creator>
  <cp:lastModifiedBy>Rachel Freestone</cp:lastModifiedBy>
  <cp:lastPrinted>2023-02-13T13:02:48Z</cp:lastPrinted>
  <dcterms:created xsi:type="dcterms:W3CDTF">2022-05-23T14:36:55Z</dcterms:created>
  <dcterms:modified xsi:type="dcterms:W3CDTF">2024-04-18T10:47:18Z</dcterms:modified>
</cp:coreProperties>
</file>