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ff1d426de290d2c/Documents/Finance/PC 2025-26/Finance Reports/"/>
    </mc:Choice>
  </mc:AlternateContent>
  <xr:revisionPtr revIDLastSave="32" documentId="8_{22635EE6-6A86-44B3-A3AA-D6B518BD140C}" xr6:coauthVersionLast="47" xr6:coauthVersionMax="47" xr10:uidLastSave="{592919DE-2545-4307-B0EA-DB34BAC6C480}"/>
  <bookViews>
    <workbookView xWindow="-108" yWindow="-108" windowWidth="23256" windowHeight="12456" xr2:uid="{7C9FFF9A-05D0-4613-9AE9-66DA1C5A26C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G40" i="1"/>
  <c r="F28" i="1"/>
  <c r="F22" i="1"/>
  <c r="F29" i="1" s="1"/>
  <c r="F19" i="1"/>
  <c r="E10" i="1"/>
  <c r="F11" i="1" s="1"/>
  <c r="E40" i="1"/>
  <c r="C40" i="1"/>
</calcChain>
</file>

<file path=xl/sharedStrings.xml><?xml version="1.0" encoding="utf-8"?>
<sst xmlns="http://schemas.openxmlformats.org/spreadsheetml/2006/main" count="55" uniqueCount="53">
  <si>
    <t xml:space="preserve">Plus Receipts: </t>
  </si>
  <si>
    <t xml:space="preserve">Total Receipts </t>
  </si>
  <si>
    <t>Less Payments:</t>
  </si>
  <si>
    <t>Expenses</t>
  </si>
  <si>
    <t>Total Payments</t>
  </si>
  <si>
    <t>Date</t>
  </si>
  <si>
    <t xml:space="preserve">Pauntley Parish Council </t>
  </si>
  <si>
    <t>Opening  Balance</t>
  </si>
  <si>
    <t>Clerk Salary incl PAYE and Pension</t>
  </si>
  <si>
    <t>Precept</t>
  </si>
  <si>
    <t>VAT refund</t>
  </si>
  <si>
    <t>Donations</t>
  </si>
  <si>
    <t>Refunds</t>
  </si>
  <si>
    <t>Earmarked reserves</t>
  </si>
  <si>
    <t>Election Costs</t>
  </si>
  <si>
    <t>Laptop</t>
  </si>
  <si>
    <t>01.04.24</t>
  </si>
  <si>
    <t>Tree Inspection</t>
  </si>
  <si>
    <t>Asset maintenance</t>
  </si>
  <si>
    <t xml:space="preserve">Defibrillator </t>
  </si>
  <si>
    <t>Total reserves</t>
  </si>
  <si>
    <t xml:space="preserve">to put to cost </t>
  </si>
  <si>
    <t>expenditure</t>
  </si>
  <si>
    <t>Earmarked Reserves</t>
  </si>
  <si>
    <t xml:space="preserve">31.03.25 bal. </t>
  </si>
  <si>
    <t>Rachel Freestone</t>
  </si>
  <si>
    <t>Cllr Signature</t>
  </si>
  <si>
    <t>Non-bank signatury</t>
  </si>
  <si>
    <t>Insurance Claim</t>
  </si>
  <si>
    <t>Bank Charges</t>
  </si>
  <si>
    <t>General Reserves</t>
  </si>
  <si>
    <t xml:space="preserve">Virements: </t>
  </si>
  <si>
    <t>To savings</t>
  </si>
  <si>
    <t xml:space="preserve">Savings: </t>
  </si>
  <si>
    <t xml:space="preserve">Virement </t>
  </si>
  <si>
    <t>1st May 2025</t>
  </si>
  <si>
    <t>from current</t>
  </si>
  <si>
    <t xml:space="preserve">Opening Balance </t>
  </si>
  <si>
    <t>Interest</t>
  </si>
  <si>
    <t>30th June 2025</t>
  </si>
  <si>
    <t xml:space="preserve">Receipts </t>
  </si>
  <si>
    <t xml:space="preserve">Insurance  </t>
  </si>
  <si>
    <t xml:space="preserve">Community Heartbeat </t>
  </si>
  <si>
    <t>Printer Ink</t>
  </si>
  <si>
    <t>Trf to PVH</t>
  </si>
  <si>
    <t>VAT</t>
  </si>
  <si>
    <t xml:space="preserve">Balance Current </t>
  </si>
  <si>
    <t>Balance Savings</t>
  </si>
  <si>
    <t>Total Balance</t>
  </si>
  <si>
    <t>Budget 25/26</t>
  </si>
  <si>
    <t>25/26</t>
  </si>
  <si>
    <t>09.07.25</t>
  </si>
  <si>
    <t>BANK RECONCILIATION 1st May - 30th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</si>
</sst>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3" xfId="0" applyBorder="1"/>
    <xf numFmtId="0" fontId="1" fillId="0" borderId="14" xfId="0" applyFont="1" applyBorder="1"/>
    <xf numFmtId="0" fontId="0" fillId="0" borderId="14" xfId="0" applyBorder="1"/>
    <xf numFmtId="0" fontId="0" fillId="0" borderId="15" xfId="0" applyBorder="1"/>
    <xf numFmtId="0" fontId="0" fillId="0" borderId="1" xfId="0" applyBorder="1"/>
    <xf numFmtId="0" fontId="1" fillId="0" borderId="13" xfId="0" applyFont="1" applyBorder="1"/>
    <xf numFmtId="0" fontId="1" fillId="0" borderId="15" xfId="0" applyFont="1" applyBorder="1"/>
    <xf numFmtId="0" fontId="0" fillId="0" borderId="1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2" xfId="0" applyBorder="1"/>
    <xf numFmtId="0" fontId="1" fillId="0" borderId="11" xfId="0" applyFont="1" applyBorder="1"/>
    <xf numFmtId="0" fontId="0" fillId="0" borderId="9" xfId="0" applyBorder="1"/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5" xfId="0" applyBorder="1"/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2" borderId="10" xfId="0" applyFont="1" applyFill="1" applyBorder="1"/>
    <xf numFmtId="0" fontId="1" fillId="2" borderId="12" xfId="0" applyFont="1" applyFill="1" applyBorder="1"/>
    <xf numFmtId="0" fontId="1" fillId="0" borderId="2" xfId="0" applyFont="1" applyBorder="1"/>
    <xf numFmtId="0" fontId="1" fillId="0" borderId="5" xfId="0" applyFont="1" applyBorder="1"/>
    <xf numFmtId="0" fontId="0" fillId="2" borderId="12" xfId="0" applyFill="1" applyBorder="1"/>
    <xf numFmtId="0" fontId="2" fillId="2" borderId="11" xfId="0" applyFont="1" applyFill="1" applyBorder="1"/>
    <xf numFmtId="0" fontId="1" fillId="3" borderId="10" xfId="0" applyFont="1" applyFill="1" applyBorder="1"/>
    <xf numFmtId="0" fontId="1" fillId="3" borderId="12" xfId="0" applyFont="1" applyFill="1" applyBorder="1"/>
    <xf numFmtId="0" fontId="1" fillId="3" borderId="11" xfId="0" applyFont="1" applyFill="1" applyBorder="1"/>
    <xf numFmtId="0" fontId="0" fillId="0" borderId="5" xfId="0" applyFont="1" applyBorder="1"/>
    <xf numFmtId="0" fontId="1" fillId="3" borderId="1" xfId="0" applyFont="1" applyFill="1" applyBorder="1"/>
    <xf numFmtId="0" fontId="0" fillId="3" borderId="12" xfId="0" applyFill="1" applyBorder="1"/>
    <xf numFmtId="0" fontId="1" fillId="0" borderId="1" xfId="0" applyFont="1" applyBorder="1"/>
    <xf numFmtId="0" fontId="0" fillId="0" borderId="15" xfId="0" applyFont="1" applyBorder="1"/>
    <xf numFmtId="0" fontId="0" fillId="0" borderId="1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757C1-3016-4203-BDFF-89E2FC11AB85}">
  <sheetPr>
    <pageSetUpPr fitToPage="1"/>
  </sheetPr>
  <dimension ref="B1:G46"/>
  <sheetViews>
    <sheetView tabSelected="1" topLeftCell="A36" workbookViewId="0">
      <selection sqref="A1:H48"/>
    </sheetView>
  </sheetViews>
  <sheetFormatPr defaultRowHeight="14.4" x14ac:dyDescent="0.3"/>
  <cols>
    <col min="2" max="2" width="29.77734375" customWidth="1"/>
    <col min="3" max="3" width="23" customWidth="1"/>
    <col min="4" max="4" width="12.77734375" customWidth="1"/>
    <col min="5" max="5" width="13.33203125" customWidth="1"/>
    <col min="6" max="6" width="11.88671875" customWidth="1"/>
  </cols>
  <sheetData>
    <row r="1" spans="2:6" ht="15" thickBot="1" x14ac:dyDescent="0.35">
      <c r="B1" s="19" t="s">
        <v>6</v>
      </c>
      <c r="C1" s="20"/>
      <c r="D1" s="20"/>
      <c r="E1" s="20"/>
      <c r="F1" s="21"/>
    </row>
    <row r="2" spans="2:6" ht="15" thickBot="1" x14ac:dyDescent="0.35">
      <c r="B2" s="19" t="s">
        <v>52</v>
      </c>
      <c r="C2" s="20"/>
      <c r="D2" s="20"/>
      <c r="E2" s="20"/>
      <c r="F2" s="21"/>
    </row>
    <row r="3" spans="2:6" x14ac:dyDescent="0.3">
      <c r="B3" s="11" t="s">
        <v>7</v>
      </c>
      <c r="C3" s="6" t="s">
        <v>35</v>
      </c>
      <c r="D3" s="11">
        <v>7851.57</v>
      </c>
      <c r="E3" s="6"/>
      <c r="F3" s="6"/>
    </row>
    <row r="4" spans="2:6" x14ac:dyDescent="0.3">
      <c r="B4" s="7" t="s">
        <v>0</v>
      </c>
      <c r="C4" s="8"/>
      <c r="D4" s="8"/>
      <c r="E4" s="8"/>
      <c r="F4" s="8"/>
    </row>
    <row r="5" spans="2:6" x14ac:dyDescent="0.3">
      <c r="B5" s="8" t="s">
        <v>9</v>
      </c>
      <c r="C5" s="8"/>
      <c r="D5" s="8"/>
      <c r="E5" s="8"/>
      <c r="F5" s="8"/>
    </row>
    <row r="6" spans="2:6" x14ac:dyDescent="0.3">
      <c r="B6" s="8" t="s">
        <v>10</v>
      </c>
      <c r="C6" s="8"/>
      <c r="D6" s="8"/>
      <c r="E6" s="8">
        <v>2250.96</v>
      </c>
      <c r="F6" s="8"/>
    </row>
    <row r="7" spans="2:6" x14ac:dyDescent="0.3">
      <c r="B7" s="8" t="s">
        <v>11</v>
      </c>
      <c r="C7" s="8"/>
      <c r="D7" s="8"/>
      <c r="E7" s="8"/>
      <c r="F7" s="8"/>
    </row>
    <row r="8" spans="2:6" x14ac:dyDescent="0.3">
      <c r="B8" s="8" t="s">
        <v>12</v>
      </c>
      <c r="C8" s="8"/>
      <c r="D8" s="8"/>
      <c r="E8" s="8"/>
      <c r="F8" s="8"/>
    </row>
    <row r="9" spans="2:6" x14ac:dyDescent="0.3">
      <c r="B9" s="8" t="s">
        <v>28</v>
      </c>
      <c r="C9" s="8"/>
      <c r="D9" s="8"/>
      <c r="E9" s="8"/>
      <c r="F9" s="8"/>
    </row>
    <row r="10" spans="2:6" x14ac:dyDescent="0.3">
      <c r="B10" s="8" t="s">
        <v>40</v>
      </c>
      <c r="C10" s="8"/>
      <c r="D10" s="8"/>
      <c r="E10" s="8">
        <f>SUM(E5:E9)</f>
        <v>2250.96</v>
      </c>
      <c r="F10" s="8"/>
    </row>
    <row r="11" spans="2:6" ht="15" thickBot="1" x14ac:dyDescent="0.35">
      <c r="B11" s="12" t="s">
        <v>1</v>
      </c>
      <c r="C11" s="9"/>
      <c r="D11" s="9"/>
      <c r="E11" s="9"/>
      <c r="F11" s="41">
        <f>D3+E10</f>
        <v>10102.529999999999</v>
      </c>
    </row>
    <row r="12" spans="2:6" x14ac:dyDescent="0.3">
      <c r="B12" s="7" t="s">
        <v>2</v>
      </c>
      <c r="C12" s="8"/>
      <c r="D12" s="8"/>
      <c r="E12" s="8"/>
      <c r="F12" s="8"/>
    </row>
    <row r="13" spans="2:6" x14ac:dyDescent="0.3">
      <c r="B13" s="8" t="s">
        <v>8</v>
      </c>
      <c r="C13" s="8"/>
      <c r="D13" s="8"/>
      <c r="E13" s="8">
        <v>773.84</v>
      </c>
      <c r="F13" s="8"/>
    </row>
    <row r="14" spans="2:6" x14ac:dyDescent="0.3">
      <c r="B14" s="8" t="s">
        <v>3</v>
      </c>
      <c r="C14" s="8" t="s">
        <v>43</v>
      </c>
      <c r="D14" s="8"/>
      <c r="E14" s="8">
        <v>24.71</v>
      </c>
      <c r="F14" s="8"/>
    </row>
    <row r="15" spans="2:6" x14ac:dyDescent="0.3">
      <c r="B15" s="8" t="s">
        <v>41</v>
      </c>
      <c r="C15" s="8"/>
      <c r="D15" s="8"/>
      <c r="E15" s="8">
        <v>230.55</v>
      </c>
      <c r="F15" s="8"/>
    </row>
    <row r="16" spans="2:6" x14ac:dyDescent="0.3">
      <c r="B16" s="8" t="s">
        <v>42</v>
      </c>
      <c r="C16" s="8"/>
      <c r="D16" s="8"/>
      <c r="E16" s="8">
        <v>480</v>
      </c>
      <c r="F16" s="8"/>
    </row>
    <row r="17" spans="2:7" x14ac:dyDescent="0.3">
      <c r="B17" s="8" t="s">
        <v>29</v>
      </c>
      <c r="C17" s="8"/>
      <c r="D17" s="8"/>
      <c r="E17" s="8">
        <v>12.75</v>
      </c>
      <c r="F17" s="8"/>
    </row>
    <row r="18" spans="2:7" x14ac:dyDescent="0.3">
      <c r="B18" s="8" t="s">
        <v>44</v>
      </c>
      <c r="C18" s="8" t="s">
        <v>45</v>
      </c>
      <c r="D18" s="8"/>
      <c r="E18" s="8">
        <v>1883.45</v>
      </c>
      <c r="F18" s="8"/>
    </row>
    <row r="19" spans="2:7" x14ac:dyDescent="0.3">
      <c r="B19" s="7" t="s">
        <v>4</v>
      </c>
      <c r="C19" s="8"/>
      <c r="D19" s="8"/>
      <c r="F19" s="8">
        <f>SUM(E13:E18)</f>
        <v>3405.3</v>
      </c>
    </row>
    <row r="20" spans="2:7" x14ac:dyDescent="0.3">
      <c r="B20" s="7" t="s">
        <v>31</v>
      </c>
      <c r="C20" s="8"/>
      <c r="D20" s="8"/>
      <c r="E20" s="8"/>
      <c r="F20" s="8"/>
    </row>
    <row r="21" spans="2:7" ht="15" thickBot="1" x14ac:dyDescent="0.35">
      <c r="B21" s="9" t="s">
        <v>32</v>
      </c>
      <c r="C21" s="9"/>
      <c r="D21" s="9"/>
      <c r="F21" s="9">
        <v>5000</v>
      </c>
    </row>
    <row r="22" spans="2:7" ht="15" thickBot="1" x14ac:dyDescent="0.35">
      <c r="B22" s="34" t="s">
        <v>46</v>
      </c>
      <c r="C22" s="35"/>
      <c r="D22" s="38"/>
      <c r="E22" s="35"/>
      <c r="F22" s="36">
        <f>F11-F19-F21</f>
        <v>1697.2299999999987</v>
      </c>
    </row>
    <row r="23" spans="2:7" x14ac:dyDescent="0.3">
      <c r="B23" s="30"/>
      <c r="C23" s="30"/>
      <c r="D23" s="11"/>
      <c r="E23" s="6"/>
      <c r="F23" s="3"/>
    </row>
    <row r="24" spans="2:7" x14ac:dyDescent="0.3">
      <c r="B24" s="31" t="s">
        <v>33</v>
      </c>
      <c r="C24" s="31"/>
      <c r="D24" s="7"/>
      <c r="E24" s="8"/>
      <c r="F24" s="5"/>
    </row>
    <row r="25" spans="2:7" x14ac:dyDescent="0.3">
      <c r="B25" s="31" t="s">
        <v>37</v>
      </c>
      <c r="C25" s="37" t="s">
        <v>35</v>
      </c>
      <c r="D25" s="7">
        <v>3000</v>
      </c>
      <c r="E25" s="8"/>
      <c r="F25" s="5"/>
    </row>
    <row r="26" spans="2:7" x14ac:dyDescent="0.3">
      <c r="B26" s="4" t="s">
        <v>34</v>
      </c>
      <c r="C26" s="4" t="s">
        <v>36</v>
      </c>
      <c r="D26" s="8"/>
      <c r="E26" s="8">
        <v>5000</v>
      </c>
      <c r="F26" s="5"/>
    </row>
    <row r="27" spans="2:7" ht="15" thickBot="1" x14ac:dyDescent="0.35">
      <c r="B27" s="4" t="s">
        <v>38</v>
      </c>
      <c r="C27" s="4"/>
      <c r="D27" s="8"/>
      <c r="E27" s="8">
        <v>6.05</v>
      </c>
      <c r="F27" s="5"/>
    </row>
    <row r="28" spans="2:7" ht="15" thickBot="1" x14ac:dyDescent="0.35">
      <c r="B28" s="34" t="s">
        <v>47</v>
      </c>
      <c r="C28" s="35"/>
      <c r="D28" s="35"/>
      <c r="E28" s="39"/>
      <c r="F28" s="36">
        <f>D25+E26+E27</f>
        <v>8006.05</v>
      </c>
    </row>
    <row r="29" spans="2:7" ht="18.600000000000001" thickBot="1" x14ac:dyDescent="0.4">
      <c r="B29" s="28" t="s">
        <v>48</v>
      </c>
      <c r="C29" s="29" t="s">
        <v>39</v>
      </c>
      <c r="D29" s="29"/>
      <c r="E29" s="32"/>
      <c r="F29" s="33">
        <f>F22+F28</f>
        <v>9703.2799999999988</v>
      </c>
    </row>
    <row r="31" spans="2:7" ht="15" thickBot="1" x14ac:dyDescent="0.35"/>
    <row r="32" spans="2:7" ht="15" thickBot="1" x14ac:dyDescent="0.35">
      <c r="B32" s="19" t="s">
        <v>23</v>
      </c>
      <c r="C32" s="20"/>
      <c r="D32" s="20"/>
      <c r="E32" s="20"/>
      <c r="F32" s="20"/>
      <c r="G32" s="21"/>
    </row>
    <row r="33" spans="2:7" ht="15" thickBot="1" x14ac:dyDescent="0.35">
      <c r="B33" s="9" t="s">
        <v>13</v>
      </c>
      <c r="C33" s="42" t="s">
        <v>16</v>
      </c>
      <c r="D33" s="9" t="s">
        <v>22</v>
      </c>
      <c r="E33" s="18" t="s">
        <v>24</v>
      </c>
      <c r="F33" s="9" t="s">
        <v>49</v>
      </c>
      <c r="G33" s="9" t="s">
        <v>50</v>
      </c>
    </row>
    <row r="34" spans="2:7" x14ac:dyDescent="0.3">
      <c r="B34" s="8" t="s">
        <v>14</v>
      </c>
      <c r="C34" s="13">
        <v>1338.2</v>
      </c>
      <c r="D34" s="8"/>
      <c r="E34" s="5">
        <v>1338.2</v>
      </c>
      <c r="F34" s="6">
        <v>250</v>
      </c>
      <c r="G34" s="6">
        <v>1588</v>
      </c>
    </row>
    <row r="35" spans="2:7" x14ac:dyDescent="0.3">
      <c r="B35" s="8" t="s">
        <v>17</v>
      </c>
      <c r="C35" s="13">
        <v>100</v>
      </c>
      <c r="D35" s="8" t="s">
        <v>21</v>
      </c>
      <c r="E35" s="5">
        <v>0</v>
      </c>
      <c r="F35" s="8">
        <v>200</v>
      </c>
      <c r="G35" s="8">
        <v>200</v>
      </c>
    </row>
    <row r="36" spans="2:7" x14ac:dyDescent="0.3">
      <c r="B36" s="8" t="s">
        <v>18</v>
      </c>
      <c r="C36" s="13">
        <v>127.06</v>
      </c>
      <c r="D36" s="8"/>
      <c r="E36" s="5">
        <v>127.06</v>
      </c>
      <c r="F36" s="8">
        <v>570</v>
      </c>
      <c r="G36" s="8">
        <v>677</v>
      </c>
    </row>
    <row r="37" spans="2:7" x14ac:dyDescent="0.3">
      <c r="B37" s="8" t="s">
        <v>19</v>
      </c>
      <c r="C37" s="13">
        <v>200</v>
      </c>
      <c r="D37" s="8" t="s">
        <v>21</v>
      </c>
      <c r="E37" s="5">
        <v>0</v>
      </c>
      <c r="F37" s="8">
        <v>100</v>
      </c>
      <c r="G37" s="8">
        <v>100</v>
      </c>
    </row>
    <row r="38" spans="2:7" x14ac:dyDescent="0.3">
      <c r="B38" s="8" t="s">
        <v>15</v>
      </c>
      <c r="C38" s="13">
        <v>100</v>
      </c>
      <c r="D38" s="8"/>
      <c r="E38" s="5">
        <v>100</v>
      </c>
      <c r="F38" s="8">
        <v>100</v>
      </c>
      <c r="G38" s="8">
        <v>200</v>
      </c>
    </row>
    <row r="39" spans="2:7" ht="15" thickBot="1" x14ac:dyDescent="0.35">
      <c r="B39" s="8"/>
      <c r="C39" s="13"/>
      <c r="D39" s="8"/>
      <c r="E39" s="5"/>
      <c r="F39" s="9"/>
      <c r="G39" s="9"/>
    </row>
    <row r="40" spans="2:7" ht="15" thickBot="1" x14ac:dyDescent="0.35">
      <c r="B40" s="10" t="s">
        <v>20</v>
      </c>
      <c r="C40" s="14">
        <f>SUM(C34:C39)</f>
        <v>1865.26</v>
      </c>
      <c r="D40" s="10"/>
      <c r="E40" s="17">
        <f>SUM(E34:E39)</f>
        <v>1565.26</v>
      </c>
      <c r="F40" s="10"/>
      <c r="G40" s="40">
        <f>SUM(G34:G38)</f>
        <v>2765</v>
      </c>
    </row>
    <row r="41" spans="2:7" ht="15" thickBot="1" x14ac:dyDescent="0.35">
      <c r="B41" s="10" t="s">
        <v>30</v>
      </c>
      <c r="C41" s="15"/>
      <c r="D41" s="16"/>
      <c r="E41" s="17"/>
      <c r="F41" s="10"/>
      <c r="G41" s="40">
        <f>F29-G40</f>
        <v>6938.2799999999988</v>
      </c>
    </row>
    <row r="42" spans="2:7" ht="15" thickBot="1" x14ac:dyDescent="0.35"/>
    <row r="43" spans="2:7" x14ac:dyDescent="0.3">
      <c r="B43" s="1" t="s">
        <v>25</v>
      </c>
      <c r="C43" s="2" t="s">
        <v>51</v>
      </c>
      <c r="D43" s="2"/>
      <c r="E43" s="3"/>
    </row>
    <row r="44" spans="2:7" x14ac:dyDescent="0.3">
      <c r="B44" s="4" t="s">
        <v>26</v>
      </c>
      <c r="C44" t="s">
        <v>27</v>
      </c>
      <c r="E44" s="5" t="s">
        <v>5</v>
      </c>
    </row>
    <row r="45" spans="2:7" x14ac:dyDescent="0.3">
      <c r="B45" s="22"/>
      <c r="C45" s="23"/>
      <c r="D45" s="23"/>
      <c r="E45" s="24"/>
    </row>
    <row r="46" spans="2:7" ht="15" thickBot="1" x14ac:dyDescent="0.35">
      <c r="B46" s="25"/>
      <c r="C46" s="26"/>
      <c r="D46" s="26"/>
      <c r="E46" s="27"/>
    </row>
  </sheetData>
  <mergeCells count="4">
    <mergeCell ref="B45:E46"/>
    <mergeCell ref="B1:F1"/>
    <mergeCell ref="B2:F2"/>
    <mergeCell ref="B32:G32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Freestone</dc:creator>
  <cp:lastModifiedBy>Rachel Freestone</cp:lastModifiedBy>
  <cp:lastPrinted>2025-07-09T15:18:41Z</cp:lastPrinted>
  <dcterms:created xsi:type="dcterms:W3CDTF">2025-02-05T15:55:34Z</dcterms:created>
  <dcterms:modified xsi:type="dcterms:W3CDTF">2025-07-09T15:18:43Z</dcterms:modified>
</cp:coreProperties>
</file>